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1\Datenreihen_noch zu kontrollieren\Politik-Produktion und Absatz\"/>
    </mc:Choice>
  </mc:AlternateContent>
  <bookViews>
    <workbookView xWindow="120" yWindow="480" windowWidth="6390" windowHeight="6540"/>
  </bookViews>
  <sheets>
    <sheet name="Tabelle 27" sheetId="1" r:id="rId1"/>
  </sheets>
  <calcPr calcId="162913"/>
</workbook>
</file>

<file path=xl/calcChain.xml><?xml version="1.0" encoding="utf-8"?>
<calcChain xmlns="http://schemas.openxmlformats.org/spreadsheetml/2006/main">
  <c r="W57" i="1" l="1"/>
  <c r="W41" i="1"/>
  <c r="V57" i="1"/>
  <c r="W30" i="1" l="1"/>
  <c r="W19" i="1"/>
  <c r="W12" i="1"/>
  <c r="W5" i="1"/>
  <c r="U5" i="1" l="1"/>
  <c r="V41" i="1"/>
  <c r="V30" i="1"/>
  <c r="V19" i="1"/>
  <c r="V12" i="1"/>
  <c r="V5" i="1"/>
  <c r="U12" i="1"/>
  <c r="U41" i="1"/>
  <c r="U30" i="1"/>
  <c r="U19" i="1"/>
  <c r="U57" i="1"/>
  <c r="T30" i="1"/>
  <c r="T12" i="1"/>
  <c r="T57" i="1"/>
  <c r="S12" i="1"/>
  <c r="S57" i="1"/>
  <c r="B30" i="1"/>
  <c r="C30" i="1"/>
  <c r="D30" i="1"/>
  <c r="E30" i="1"/>
  <c r="F30" i="1"/>
  <c r="G30" i="1"/>
  <c r="H30" i="1"/>
  <c r="L30" i="1"/>
  <c r="N30" i="1"/>
  <c r="M19" i="1"/>
  <c r="L19" i="1"/>
  <c r="K19" i="1"/>
  <c r="M12" i="1"/>
  <c r="L12" i="1"/>
  <c r="K12" i="1"/>
  <c r="M5" i="1"/>
  <c r="L5" i="1"/>
  <c r="K5" i="1"/>
</calcChain>
</file>

<file path=xl/sharedStrings.xml><?xml version="1.0" encoding="utf-8"?>
<sst xmlns="http://schemas.openxmlformats.org/spreadsheetml/2006/main" count="235" uniqueCount="81">
  <si>
    <t>Sektoren / Produkt-Markt-Bereich</t>
  </si>
  <si>
    <t>Rechnung 2008</t>
  </si>
  <si>
    <t>Fr.</t>
  </si>
  <si>
    <t>Quelle: BLW</t>
  </si>
  <si>
    <t>Milchproduktion</t>
  </si>
  <si>
    <t xml:space="preserve">Milch und Butter </t>
  </si>
  <si>
    <t>Tierproduktion</t>
  </si>
  <si>
    <t>Fleisch</t>
  </si>
  <si>
    <t>Eier</t>
  </si>
  <si>
    <t>Fische</t>
  </si>
  <si>
    <t>Honig</t>
  </si>
  <si>
    <t>Pflanzenbau</t>
  </si>
  <si>
    <t>Obst</t>
  </si>
  <si>
    <t>Getreide</t>
  </si>
  <si>
    <t>Kartoffeln</t>
  </si>
  <si>
    <t>Ölsaaten</t>
  </si>
  <si>
    <t>Zierpflanzen</t>
  </si>
  <si>
    <t>Gemeinsame Massnahmen</t>
  </si>
  <si>
    <t>Kleinprojekte und Sponsoring</t>
  </si>
  <si>
    <t>National</t>
  </si>
  <si>
    <t>Total</t>
  </si>
  <si>
    <t>Rechnung 2005</t>
  </si>
  <si>
    <t>Rechnung 2006</t>
  </si>
  <si>
    <t>Rechnung 2007</t>
  </si>
  <si>
    <t>Saatgut</t>
  </si>
  <si>
    <t>Käse Ausland</t>
  </si>
  <si>
    <t>Käse Inland</t>
  </si>
  <si>
    <t>Rechnung 2004</t>
  </si>
  <si>
    <t>Rechnung 2003</t>
  </si>
  <si>
    <t>Rechnung 2002</t>
  </si>
  <si>
    <t>--</t>
  </si>
  <si>
    <t>Rechnung 2001</t>
  </si>
  <si>
    <t>Rechnung 2000</t>
  </si>
  <si>
    <t>Rechnung 1999</t>
  </si>
  <si>
    <t>1 Definitiver Rechnungsabschluss fallweise noch offen</t>
  </si>
  <si>
    <t>Rechnung 2010</t>
  </si>
  <si>
    <t>Rechnung 2011</t>
  </si>
  <si>
    <t>Rechnung 2012</t>
  </si>
  <si>
    <t>Lebende Tiere (Rinder, Pferde, Ziegen)</t>
  </si>
  <si>
    <t>Agrotourismus</t>
  </si>
  <si>
    <t>2 Zusatzbetrag für Export Käse aufgrund der Frankenstärke</t>
  </si>
  <si>
    <t xml:space="preserve">Käse Inland / Ausland </t>
  </si>
  <si>
    <t>Gemüse</t>
  </si>
  <si>
    <t>4 Bis 2003 aus Rebbaufonds</t>
  </si>
  <si>
    <t>3 Bis 2007 unter Gemüse aufgeführt</t>
  </si>
  <si>
    <t>Ausgaben Qualitäts- und Absatzförderung</t>
  </si>
  <si>
    <t>Rechnung 2013</t>
  </si>
  <si>
    <t>Übergreifende Massnahmen (Bio, IP, AOP/IGP)</t>
  </si>
  <si>
    <t>Überregionale Projekte</t>
  </si>
  <si>
    <t>Käse</t>
  </si>
  <si>
    <t>Bioprodukte</t>
  </si>
  <si>
    <t>Rindergenetik</t>
  </si>
  <si>
    <t xml:space="preserve">7 Bis 2013 als Pilotprojekte </t>
  </si>
  <si>
    <t>4 080 000</t>
  </si>
  <si>
    <t xml:space="preserve">                                    -  </t>
  </si>
  <si>
    <r>
      <t>Rechnung 2009</t>
    </r>
    <r>
      <rPr>
        <b/>
        <vertAlign val="superscript"/>
        <sz val="9"/>
        <rFont val="Calibri"/>
        <family val="2"/>
        <scheme val="minor"/>
      </rPr>
      <t xml:space="preserve"> </t>
    </r>
  </si>
  <si>
    <r>
      <t xml:space="preserve">Zusatzbetrag für Export Käse </t>
    </r>
    <r>
      <rPr>
        <vertAlign val="superscript"/>
        <sz val="9"/>
        <rFont val="Calibri"/>
        <family val="2"/>
        <scheme val="minor"/>
      </rPr>
      <t>2</t>
    </r>
  </si>
  <si>
    <r>
      <t xml:space="preserve">Pilze 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</t>
    </r>
  </si>
  <si>
    <r>
      <t xml:space="preserve">Wein </t>
    </r>
    <r>
      <rPr>
        <vertAlign val="superscript"/>
        <sz val="9"/>
        <rFont val="Calibri"/>
        <family val="2"/>
        <scheme val="minor"/>
      </rPr>
      <t xml:space="preserve">4 </t>
    </r>
  </si>
  <si>
    <r>
      <t>Exportinitiativen</t>
    </r>
    <r>
      <rPr>
        <b/>
        <vertAlign val="superscript"/>
        <sz val="9"/>
        <rFont val="Calibri"/>
        <family val="2"/>
        <scheme val="minor"/>
      </rPr>
      <t>7</t>
    </r>
  </si>
  <si>
    <r>
      <t>Förderung von Qualität und Nachhaltigkeit</t>
    </r>
    <r>
      <rPr>
        <b/>
        <vertAlign val="superscript"/>
        <sz val="9"/>
        <rFont val="Calibri"/>
        <family val="2"/>
        <scheme val="minor"/>
      </rPr>
      <t>8</t>
    </r>
  </si>
  <si>
    <r>
      <t xml:space="preserve">Regional </t>
    </r>
    <r>
      <rPr>
        <b/>
        <vertAlign val="superscript"/>
        <sz val="9"/>
        <rFont val="Calibri"/>
        <family val="2"/>
        <scheme val="minor"/>
      </rPr>
      <t xml:space="preserve"> </t>
    </r>
  </si>
  <si>
    <t>Andere Bereiche</t>
  </si>
  <si>
    <t>Berg- und Alplogo</t>
  </si>
  <si>
    <t>Rechnung 2014</t>
  </si>
  <si>
    <t>5 Bis 2003 unter Gemeinsame Massnahmen aufgeführt</t>
  </si>
  <si>
    <t>6 Ab 2014 gemäss Artikel 12 Landwirtschaftliche Absatzförderungsverordnung LAfV</t>
  </si>
  <si>
    <r>
      <t xml:space="preserve">Öffentlichkeitsarbeit </t>
    </r>
    <r>
      <rPr>
        <vertAlign val="superscript"/>
        <sz val="9"/>
        <rFont val="Calibri"/>
        <family val="2"/>
        <scheme val="minor"/>
      </rPr>
      <t>5</t>
    </r>
  </si>
  <si>
    <r>
      <t xml:space="preserve">Pilotprojekte Ausland </t>
    </r>
    <r>
      <rPr>
        <vertAlign val="superscript"/>
        <sz val="9"/>
        <rFont val="Calibri"/>
        <family val="2"/>
        <scheme val="minor"/>
      </rPr>
      <t>6</t>
    </r>
  </si>
  <si>
    <t>Rechnung 2016</t>
  </si>
  <si>
    <t>8 Neues Instrument ab 2014</t>
  </si>
  <si>
    <t>Rechnung 2015</t>
  </si>
  <si>
    <t>Rechnung 2017</t>
  </si>
  <si>
    <t>-</t>
  </si>
  <si>
    <t>Ergänzende Projekte</t>
  </si>
  <si>
    <t>Exportinspektionen und Rechtshilfe</t>
  </si>
  <si>
    <t>Rechnung 2018</t>
  </si>
  <si>
    <r>
      <t>Rechnung 2020</t>
    </r>
    <r>
      <rPr>
        <b/>
        <vertAlign val="superscript"/>
        <sz val="9"/>
        <rFont val="Calibri"/>
        <family val="2"/>
        <scheme val="minor"/>
      </rPr>
      <t>1</t>
    </r>
  </si>
  <si>
    <t>Rechnung 2019</t>
  </si>
  <si>
    <t>Plattform Agrarexport</t>
  </si>
  <si>
    <t>Marketing Grundrauschen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</si>
</sst>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5" borderId="6" applyNumberFormat="0" applyAlignment="0" applyProtection="0"/>
    <xf numFmtId="0" fontId="16" fillId="6" borderId="0" applyNumberFormat="0" applyBorder="0" applyAlignment="0" applyProtection="0"/>
    <xf numFmtId="0" fontId="4" fillId="7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8" borderId="0" applyNumberFormat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/>
    <xf numFmtId="164" fontId="5" fillId="0" borderId="0" xfId="0" applyNumberFormat="1" applyFont="1" applyFill="1" applyBorder="1" applyAlignment="1">
      <alignment horizontal="right"/>
    </xf>
    <xf numFmtId="0" fontId="7" fillId="0" borderId="0" xfId="0" applyFont="1"/>
    <xf numFmtId="0" fontId="11" fillId="0" borderId="0" xfId="0" applyFont="1"/>
    <xf numFmtId="0" fontId="11" fillId="0" borderId="3" xfId="0" applyFont="1" applyBorder="1"/>
    <xf numFmtId="0" fontId="8" fillId="2" borderId="3" xfId="0" applyFont="1" applyFill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2" fillId="0" borderId="3" xfId="11" applyFont="1" applyFill="1" applyBorder="1"/>
    <xf numFmtId="0" fontId="14" fillId="0" borderId="3" xfId="11" applyFont="1" applyFill="1" applyBorder="1"/>
    <xf numFmtId="0" fontId="14" fillId="0" borderId="0" xfId="0" applyFont="1"/>
    <xf numFmtId="0" fontId="14" fillId="0" borderId="0" xfId="0" applyFont="1" applyFill="1" applyBorder="1"/>
    <xf numFmtId="0" fontId="14" fillId="0" borderId="0" xfId="0" applyFont="1" applyAlignment="1">
      <alignment horizontal="left" vertical="top"/>
    </xf>
    <xf numFmtId="0" fontId="8" fillId="3" borderId="4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4" borderId="3" xfId="0" applyFont="1" applyFill="1" applyBorder="1" applyAlignment="1">
      <alignment wrapText="1"/>
    </xf>
    <xf numFmtId="0" fontId="12" fillId="4" borderId="3" xfId="11" applyFont="1" applyFill="1" applyBorder="1"/>
    <xf numFmtId="0" fontId="8" fillId="4" borderId="3" xfId="0" applyFont="1" applyFill="1" applyBorder="1"/>
    <xf numFmtId="0" fontId="7" fillId="0" borderId="0" xfId="0" applyFont="1" applyFill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8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26" applyNumberFormat="1" applyFont="1" applyFill="1" applyBorder="1" applyAlignment="1">
      <alignment horizontal="right"/>
    </xf>
    <xf numFmtId="166" fontId="12" fillId="4" borderId="3" xfId="26" quotePrefix="1" applyNumberFormat="1" applyFont="1" applyFill="1" applyBorder="1" applyAlignment="1">
      <alignment horizontal="right"/>
    </xf>
    <xf numFmtId="166" fontId="12" fillId="0" borderId="3" xfId="26" quotePrefix="1" applyNumberFormat="1" applyFont="1" applyFill="1" applyBorder="1" applyAlignment="1">
      <alignment horizontal="right"/>
    </xf>
    <xf numFmtId="166" fontId="7" fillId="0" borderId="0" xfId="26" applyNumberFormat="1" applyFont="1"/>
    <xf numFmtId="166" fontId="12" fillId="4" borderId="3" xfId="26" applyNumberFormat="1" applyFont="1" applyFill="1" applyBorder="1" applyAlignment="1">
      <alignment horizontal="right"/>
    </xf>
    <xf numFmtId="165" fontId="12" fillId="4" borderId="3" xfId="26" quotePrefix="1" applyNumberFormat="1" applyFont="1" applyFill="1" applyBorder="1" applyAlignment="1">
      <alignment horizontal="right"/>
    </xf>
    <xf numFmtId="165" fontId="20" fillId="0" borderId="3" xfId="0" applyNumberFormat="1" applyFont="1" applyFill="1" applyBorder="1" applyAlignment="1">
      <alignment horizontal="right"/>
    </xf>
    <xf numFmtId="166" fontId="20" fillId="0" borderId="3" xfId="26" quotePrefix="1" applyNumberFormat="1" applyFont="1" applyFill="1" applyBorder="1" applyAlignment="1">
      <alignment horizontal="right"/>
    </xf>
    <xf numFmtId="165" fontId="21" fillId="3" borderId="3" xfId="0" applyNumberFormat="1" applyFont="1" applyFill="1" applyBorder="1" applyAlignment="1">
      <alignment horizontal="right"/>
    </xf>
    <xf numFmtId="165" fontId="20" fillId="0" borderId="3" xfId="0" quotePrefix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</cellXfs>
  <cellStyles count="73">
    <cellStyle name="20 % - Akzent3 2" xfId="17"/>
    <cellStyle name="Akzent3 2" xfId="16"/>
    <cellStyle name="Ausgabe 2" xfId="15"/>
    <cellStyle name="Komma 10" xfId="48"/>
    <cellStyle name="Komma 2" xfId="3"/>
    <cellStyle name="Komma 2 2" xfId="4"/>
    <cellStyle name="Komma 2 2 2" xfId="22"/>
    <cellStyle name="Komma 2 2 2 2" xfId="60"/>
    <cellStyle name="Komma 2 2 3" xfId="50"/>
    <cellStyle name="Komma 2 2 4" xfId="31"/>
    <cellStyle name="Komma 2 3" xfId="21"/>
    <cellStyle name="Komma 2 3 2" xfId="67"/>
    <cellStyle name="Komma 2 3 3" xfId="57"/>
    <cellStyle name="Komma 2 3 4" xfId="45"/>
    <cellStyle name="Komma 2 4" xfId="47"/>
    <cellStyle name="Komma 2 4 2" xfId="69"/>
    <cellStyle name="Komma 2 5" xfId="59"/>
    <cellStyle name="Komma 2 6" xfId="72"/>
    <cellStyle name="Komma 2 7" xfId="49"/>
    <cellStyle name="Komma 2 8" xfId="30"/>
    <cellStyle name="Komma 3" xfId="5"/>
    <cellStyle name="Komma 3 2" xfId="23"/>
    <cellStyle name="Komma 3 2 2" xfId="61"/>
    <cellStyle name="Komma 3 3" xfId="51"/>
    <cellStyle name="Komma 3 4" xfId="32"/>
    <cellStyle name="Komma 4" xfId="6"/>
    <cellStyle name="Komma 4 2" xfId="24"/>
    <cellStyle name="Komma 4 2 2" xfId="62"/>
    <cellStyle name="Komma 4 3" xfId="52"/>
    <cellStyle name="Komma 4 4" xfId="33"/>
    <cellStyle name="Komma 5" xfId="7"/>
    <cellStyle name="Komma 5 2" xfId="25"/>
    <cellStyle name="Komma 5 2 2" xfId="63"/>
    <cellStyle name="Komma 5 3" xfId="53"/>
    <cellStyle name="Komma 5 4" xfId="34"/>
    <cellStyle name="Komma 6" xfId="2"/>
    <cellStyle name="Komma 6 2" xfId="20"/>
    <cellStyle name="Komma 6 2 2" xfId="66"/>
    <cellStyle name="Komma 6 3" xfId="56"/>
    <cellStyle name="Komma 6 4" xfId="41"/>
    <cellStyle name="Komma 7" xfId="18"/>
    <cellStyle name="Komma 7 2" xfId="27"/>
    <cellStyle name="Komma 7 2 2" xfId="68"/>
    <cellStyle name="Komma 7 3" xfId="46"/>
    <cellStyle name="Komma 8" xfId="26"/>
    <cellStyle name="Komma 8 2" xfId="58"/>
    <cellStyle name="Komma 9" xfId="70"/>
    <cellStyle name="Normale 2" xfId="29"/>
    <cellStyle name="Prozent 2" xfId="8"/>
    <cellStyle name="Prozent 2 2" xfId="13"/>
    <cellStyle name="Prozent 2 3" xfId="35"/>
    <cellStyle name="Prozent 3" xfId="14"/>
    <cellStyle name="Prozent 3 2" xfId="42"/>
    <cellStyle name="Schlecht 2" xfId="43"/>
    <cellStyle name="Standard" xfId="0" builtinId="0"/>
    <cellStyle name="Standard 2" xfId="9"/>
    <cellStyle name="Standard 2 2" xfId="10"/>
    <cellStyle name="Standard 2 2 2" xfId="37"/>
    <cellStyle name="Standard 2 3" xfId="11"/>
    <cellStyle name="Standard 2 3 2" xfId="64"/>
    <cellStyle name="Standard 2 3 3" xfId="54"/>
    <cellStyle name="Standard 2 3 4" xfId="38"/>
    <cellStyle name="Standard 2 4" xfId="44"/>
    <cellStyle name="Standard 2 5" xfId="71"/>
    <cellStyle name="Standard 2 6" xfId="36"/>
    <cellStyle name="Standard 3" xfId="12"/>
    <cellStyle name="Standard 3 2" xfId="65"/>
    <cellStyle name="Standard 3 3" xfId="55"/>
    <cellStyle name="Standard 3 4" xfId="39"/>
    <cellStyle name="Standard 4" xfId="1"/>
    <cellStyle name="Standard 4 2" xfId="19"/>
    <cellStyle name="Standard 4 2 2" xfId="28"/>
    <cellStyle name="Standard 4 3" xfId="40"/>
  </cellStyles>
  <dxfs count="0"/>
  <tableStyles count="0" defaultTableStyle="TableStyleMedium9" defaultPivotStyle="PivotStyleLight16"/>
  <colors>
    <mruColors>
      <color rgb="FFD6D3E1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F68"/>
  <sheetViews>
    <sheetView showGridLines="0" tabSelected="1" zoomScaleNormal="100" zoomScaleSheetLayoutView="100" workbookViewId="0">
      <pane xSplit="1" topLeftCell="N1" activePane="topRight" state="frozen"/>
      <selection pane="topRight" activeCell="V40" sqref="V40"/>
    </sheetView>
  </sheetViews>
  <sheetFormatPr baseColWidth="10" defaultColWidth="10.7109375" defaultRowHeight="12.75" x14ac:dyDescent="0.2"/>
  <cols>
    <col min="1" max="1" width="45.7109375" style="6" customWidth="1"/>
    <col min="2" max="19" width="14.7109375" style="6" customWidth="1"/>
    <col min="20" max="20" width="16.7109375" style="6" customWidth="1"/>
    <col min="21" max="21" width="13.42578125" style="6" customWidth="1"/>
    <col min="22" max="23" width="11.42578125" style="6" bestFit="1" customWidth="1"/>
    <col min="24" max="16384" width="10.7109375" style="6"/>
  </cols>
  <sheetData>
    <row r="1" spans="1:23" ht="20.25" customHeight="1" x14ac:dyDescent="0.2">
      <c r="A1" s="1" t="s">
        <v>45</v>
      </c>
      <c r="B1" s="2"/>
      <c r="C1" s="3"/>
      <c r="D1" s="4"/>
      <c r="E1" s="5"/>
    </row>
    <row r="2" spans="1:23" ht="12" customHeight="1" x14ac:dyDescent="0.2">
      <c r="A2" s="47" t="s">
        <v>0</v>
      </c>
      <c r="B2" s="19" t="s">
        <v>33</v>
      </c>
      <c r="C2" s="19" t="s">
        <v>32</v>
      </c>
      <c r="D2" s="19" t="s">
        <v>31</v>
      </c>
      <c r="E2" s="19" t="s">
        <v>29</v>
      </c>
      <c r="F2" s="19" t="s">
        <v>28</v>
      </c>
      <c r="G2" s="19" t="s">
        <v>27</v>
      </c>
      <c r="H2" s="19" t="s">
        <v>21</v>
      </c>
      <c r="I2" s="19" t="s">
        <v>22</v>
      </c>
      <c r="J2" s="19" t="s">
        <v>23</v>
      </c>
      <c r="K2" s="19" t="s">
        <v>1</v>
      </c>
      <c r="L2" s="19" t="s">
        <v>55</v>
      </c>
      <c r="M2" s="19" t="s">
        <v>35</v>
      </c>
      <c r="N2" s="19" t="s">
        <v>36</v>
      </c>
      <c r="O2" s="19" t="s">
        <v>37</v>
      </c>
      <c r="P2" s="19" t="s">
        <v>46</v>
      </c>
      <c r="Q2" s="19" t="s">
        <v>64</v>
      </c>
      <c r="R2" s="19" t="s">
        <v>71</v>
      </c>
      <c r="S2" s="19" t="s">
        <v>69</v>
      </c>
      <c r="T2" s="19" t="s">
        <v>72</v>
      </c>
      <c r="U2" s="19" t="s">
        <v>76</v>
      </c>
      <c r="V2" s="19" t="s">
        <v>78</v>
      </c>
      <c r="W2" s="19" t="s">
        <v>77</v>
      </c>
    </row>
    <row r="3" spans="1:23" ht="12" customHeight="1" x14ac:dyDescent="0.2">
      <c r="A3" s="48"/>
      <c r="B3" s="20" t="s">
        <v>2</v>
      </c>
      <c r="C3" s="20" t="s">
        <v>2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2</v>
      </c>
      <c r="M3" s="20" t="s">
        <v>2</v>
      </c>
      <c r="N3" s="20" t="s">
        <v>2</v>
      </c>
      <c r="O3" s="20" t="s">
        <v>2</v>
      </c>
      <c r="P3" s="20" t="s">
        <v>2</v>
      </c>
      <c r="Q3" s="20" t="s">
        <v>2</v>
      </c>
      <c r="R3" s="20" t="s">
        <v>2</v>
      </c>
      <c r="S3" s="20" t="s">
        <v>2</v>
      </c>
      <c r="T3" s="20" t="s">
        <v>2</v>
      </c>
      <c r="U3" s="20" t="s">
        <v>2</v>
      </c>
      <c r="V3" s="20" t="s">
        <v>2</v>
      </c>
      <c r="W3" s="20" t="s">
        <v>2</v>
      </c>
    </row>
    <row r="4" spans="1:23" ht="12" customHeight="1" x14ac:dyDescent="0.2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12" customHeight="1" x14ac:dyDescent="0.2">
      <c r="A5" s="21" t="s">
        <v>4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22">
        <v>29750000</v>
      </c>
      <c r="T5" s="34">
        <v>30727922</v>
      </c>
      <c r="U5" s="34">
        <f>SUM(U6+U9)</f>
        <v>30000000</v>
      </c>
      <c r="V5" s="34">
        <f>SUM(V6+V9)</f>
        <v>31753064</v>
      </c>
      <c r="W5" s="34">
        <f>SUM(W6+W9)</f>
        <v>32274533.399999999</v>
      </c>
    </row>
    <row r="6" spans="1:23" ht="12" customHeight="1" x14ac:dyDescent="0.2">
      <c r="A6" s="10" t="s">
        <v>41</v>
      </c>
      <c r="B6" s="11"/>
      <c r="C6" s="11"/>
      <c r="D6" s="11"/>
      <c r="E6" s="11"/>
      <c r="F6" s="11"/>
      <c r="G6" s="11"/>
      <c r="H6" s="11">
        <v>20572000</v>
      </c>
      <c r="I6" s="11">
        <v>20350547</v>
      </c>
      <c r="J6" s="11">
        <v>22528040</v>
      </c>
      <c r="K6" s="11">
        <v>21000000</v>
      </c>
      <c r="L6" s="11">
        <v>21000000</v>
      </c>
      <c r="M6" s="11">
        <v>22822396</v>
      </c>
      <c r="N6" s="11">
        <v>23375000</v>
      </c>
      <c r="O6" s="11">
        <v>25635797.27</v>
      </c>
      <c r="P6" s="11">
        <v>21000000</v>
      </c>
      <c r="Q6" s="11">
        <v>21000000</v>
      </c>
      <c r="R6" s="11">
        <v>21400000</v>
      </c>
      <c r="S6" s="11">
        <v>20700000</v>
      </c>
      <c r="T6" s="32">
        <v>22677922</v>
      </c>
      <c r="U6" s="32">
        <v>21500000</v>
      </c>
      <c r="V6" s="32">
        <v>23353064</v>
      </c>
      <c r="W6" s="32">
        <v>23824533.399999999</v>
      </c>
    </row>
    <row r="7" spans="1:23" ht="12" customHeight="1" x14ac:dyDescent="0.2">
      <c r="A7" s="23" t="s">
        <v>25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30</v>
      </c>
      <c r="I7" s="25" t="s">
        <v>30</v>
      </c>
      <c r="J7" s="25" t="s">
        <v>30</v>
      </c>
      <c r="K7" s="25" t="s">
        <v>30</v>
      </c>
      <c r="L7" s="25" t="s">
        <v>30</v>
      </c>
      <c r="M7" s="25" t="s">
        <v>30</v>
      </c>
      <c r="N7" s="25" t="s">
        <v>30</v>
      </c>
      <c r="O7" s="25" t="s">
        <v>30</v>
      </c>
      <c r="P7" s="25" t="s">
        <v>30</v>
      </c>
      <c r="Q7" s="25" t="s">
        <v>30</v>
      </c>
      <c r="R7" s="25" t="s">
        <v>30</v>
      </c>
      <c r="S7" s="25" t="s">
        <v>30</v>
      </c>
      <c r="T7" s="38" t="s">
        <v>30</v>
      </c>
      <c r="U7" s="38" t="s">
        <v>30</v>
      </c>
      <c r="V7" s="38" t="s">
        <v>30</v>
      </c>
      <c r="W7" s="38" t="s">
        <v>30</v>
      </c>
    </row>
    <row r="8" spans="1:23" ht="12" customHeight="1" x14ac:dyDescent="0.2">
      <c r="A8" s="10" t="s">
        <v>26</v>
      </c>
      <c r="B8" s="11">
        <v>2262776</v>
      </c>
      <c r="C8" s="11">
        <v>2462776</v>
      </c>
      <c r="D8" s="11">
        <v>4795792</v>
      </c>
      <c r="E8" s="11">
        <v>3705372</v>
      </c>
      <c r="F8" s="11">
        <v>1418321.2</v>
      </c>
      <c r="G8" s="11">
        <v>3241956</v>
      </c>
      <c r="H8" s="12" t="s">
        <v>30</v>
      </c>
      <c r="I8" s="12" t="s">
        <v>30</v>
      </c>
      <c r="J8" s="12" t="s">
        <v>30</v>
      </c>
      <c r="K8" s="12" t="s">
        <v>30</v>
      </c>
      <c r="L8" s="12" t="s">
        <v>30</v>
      </c>
      <c r="M8" s="12" t="s">
        <v>30</v>
      </c>
      <c r="N8" s="12" t="s">
        <v>30</v>
      </c>
      <c r="O8" s="12" t="s">
        <v>30</v>
      </c>
      <c r="P8" s="12" t="s">
        <v>30</v>
      </c>
      <c r="Q8" s="12" t="s">
        <v>30</v>
      </c>
      <c r="R8" s="12" t="s">
        <v>30</v>
      </c>
      <c r="S8" s="12" t="s">
        <v>30</v>
      </c>
      <c r="T8" s="39" t="s">
        <v>30</v>
      </c>
      <c r="U8" s="39" t="s">
        <v>30</v>
      </c>
      <c r="V8" s="39" t="s">
        <v>30</v>
      </c>
      <c r="W8" s="39" t="s">
        <v>30</v>
      </c>
    </row>
    <row r="9" spans="1:23" ht="12" customHeight="1" x14ac:dyDescent="0.2">
      <c r="A9" s="23" t="s">
        <v>5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25">
        <v>9050000</v>
      </c>
      <c r="T9" s="36">
        <v>8050000</v>
      </c>
      <c r="U9" s="36">
        <v>8500000</v>
      </c>
      <c r="V9" s="36">
        <v>8400000</v>
      </c>
      <c r="W9" s="36">
        <v>8450000</v>
      </c>
    </row>
    <row r="10" spans="1:23" ht="12" customHeight="1" x14ac:dyDescent="0.2">
      <c r="A10" s="10" t="s">
        <v>56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>
        <v>801500</v>
      </c>
      <c r="O10" s="12" t="s">
        <v>30</v>
      </c>
      <c r="P10" s="12" t="s">
        <v>30</v>
      </c>
      <c r="Q10" s="12" t="s">
        <v>30</v>
      </c>
      <c r="R10" s="12" t="s">
        <v>30</v>
      </c>
      <c r="S10" s="12" t="s">
        <v>30</v>
      </c>
      <c r="T10" s="39" t="s">
        <v>30</v>
      </c>
      <c r="U10" s="39" t="s">
        <v>30</v>
      </c>
      <c r="V10" s="39" t="s">
        <v>30</v>
      </c>
      <c r="W10" s="39" t="s">
        <v>30</v>
      </c>
    </row>
    <row r="11" spans="1:23" ht="12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T11" s="40"/>
    </row>
    <row r="12" spans="1:23" ht="12" customHeight="1" x14ac:dyDescent="0.2">
      <c r="A12" s="21" t="s">
        <v>6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22">
        <f>S13+S14+S16</f>
        <v>7286545</v>
      </c>
      <c r="T12" s="34">
        <f>T13+T14+T16</f>
        <v>7183202</v>
      </c>
      <c r="U12" s="34">
        <f>U13+U14+U16</f>
        <v>7254017</v>
      </c>
      <c r="V12" s="34">
        <f>V13+V14+V16</f>
        <v>7297196</v>
      </c>
      <c r="W12" s="34">
        <f>W13+W14+W16</f>
        <v>6864976</v>
      </c>
    </row>
    <row r="13" spans="1:23" ht="12" customHeight="1" x14ac:dyDescent="0.2">
      <c r="A13" s="10" t="s">
        <v>7</v>
      </c>
      <c r="B13" s="11">
        <v>1677722</v>
      </c>
      <c r="C13" s="11">
        <v>1523571</v>
      </c>
      <c r="D13" s="11">
        <v>2202343</v>
      </c>
      <c r="E13" s="11">
        <v>1796000</v>
      </c>
      <c r="F13" s="11">
        <v>1660050</v>
      </c>
      <c r="G13" s="11">
        <v>3540803</v>
      </c>
      <c r="H13" s="11">
        <v>3915000</v>
      </c>
      <c r="I13" s="11">
        <v>3814762</v>
      </c>
      <c r="J13" s="11">
        <v>3850000</v>
      </c>
      <c r="K13" s="11">
        <v>3699341</v>
      </c>
      <c r="L13" s="11">
        <v>3769611.95</v>
      </c>
      <c r="M13" s="11">
        <v>4806000</v>
      </c>
      <c r="N13" s="11">
        <v>4836400</v>
      </c>
      <c r="O13" s="11">
        <v>6000000</v>
      </c>
      <c r="P13" s="11">
        <v>6100000</v>
      </c>
      <c r="Q13" s="11">
        <v>6100000</v>
      </c>
      <c r="R13" s="11">
        <v>5268934</v>
      </c>
      <c r="S13" s="11">
        <v>5325000</v>
      </c>
      <c r="T13" s="32">
        <v>5335000</v>
      </c>
      <c r="U13" s="32">
        <v>5325000</v>
      </c>
      <c r="V13" s="32">
        <v>5750000</v>
      </c>
      <c r="W13" s="32">
        <v>5460000</v>
      </c>
    </row>
    <row r="14" spans="1:23" ht="12" customHeight="1" x14ac:dyDescent="0.2">
      <c r="A14" s="23" t="s">
        <v>8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24">
        <v>1200000</v>
      </c>
      <c r="T14" s="35">
        <v>1159977</v>
      </c>
      <c r="U14" s="35">
        <v>1200000</v>
      </c>
      <c r="V14" s="35">
        <v>1200000</v>
      </c>
      <c r="W14" s="35">
        <v>1074626</v>
      </c>
    </row>
    <row r="15" spans="1:23" ht="12" customHeight="1" x14ac:dyDescent="0.2">
      <c r="A15" s="10" t="s">
        <v>9</v>
      </c>
      <c r="B15" s="11">
        <v>8250</v>
      </c>
      <c r="C15" s="11">
        <v>8250</v>
      </c>
      <c r="D15" s="11">
        <v>7000</v>
      </c>
      <c r="E15" s="11">
        <v>16500</v>
      </c>
      <c r="F15" s="12" t="s">
        <v>30</v>
      </c>
      <c r="G15" s="11">
        <v>10000</v>
      </c>
      <c r="H15" s="11">
        <v>12500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39">
        <v>0</v>
      </c>
      <c r="U15" s="39" t="s">
        <v>30</v>
      </c>
      <c r="V15" s="39" t="s">
        <v>30</v>
      </c>
      <c r="W15" s="39" t="s">
        <v>30</v>
      </c>
    </row>
    <row r="16" spans="1:23" ht="12" customHeight="1" x14ac:dyDescent="0.2">
      <c r="A16" s="23" t="s">
        <v>38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24">
        <v>761545</v>
      </c>
      <c r="T16" s="35">
        <v>688225</v>
      </c>
      <c r="U16" s="35">
        <v>729017</v>
      </c>
      <c r="V16" s="35">
        <v>347196</v>
      </c>
      <c r="W16" s="35">
        <v>330350</v>
      </c>
    </row>
    <row r="17" spans="1:23" ht="12" customHeight="1" x14ac:dyDescent="0.2">
      <c r="A17" s="10" t="s">
        <v>10</v>
      </c>
      <c r="B17" s="11">
        <v>16700</v>
      </c>
      <c r="C17" s="11">
        <v>10020</v>
      </c>
      <c r="D17" s="12" t="s">
        <v>30</v>
      </c>
      <c r="E17" s="11">
        <v>20000</v>
      </c>
      <c r="F17" s="12" t="s">
        <v>30</v>
      </c>
      <c r="G17" s="12" t="s">
        <v>30</v>
      </c>
      <c r="H17" s="12" t="s">
        <v>30</v>
      </c>
      <c r="I17" s="12" t="s">
        <v>30</v>
      </c>
      <c r="J17" s="11">
        <v>97398</v>
      </c>
      <c r="K17" s="11">
        <v>92150</v>
      </c>
      <c r="L17" s="11">
        <v>100000</v>
      </c>
      <c r="M17" s="11">
        <v>100000</v>
      </c>
      <c r="N17" s="11">
        <v>79234.75</v>
      </c>
      <c r="O17" s="11">
        <v>76910.05</v>
      </c>
      <c r="P17" s="11">
        <v>80000</v>
      </c>
      <c r="Q17" s="11">
        <v>50000</v>
      </c>
      <c r="R17" s="11">
        <v>0</v>
      </c>
      <c r="S17" s="11">
        <v>0</v>
      </c>
      <c r="T17" s="37">
        <v>0</v>
      </c>
      <c r="U17" s="37">
        <v>0</v>
      </c>
      <c r="V17" s="37">
        <v>0</v>
      </c>
      <c r="W17" s="37">
        <v>0</v>
      </c>
    </row>
    <row r="18" spans="1:23" ht="12" customHeight="1" x14ac:dyDescent="0.2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37"/>
      <c r="U18" s="37"/>
      <c r="V18" s="37"/>
      <c r="W18" s="37"/>
    </row>
    <row r="19" spans="1:23" ht="12" customHeight="1" x14ac:dyDescent="0.2">
      <c r="A19" s="21" t="s">
        <v>11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2">SUM(K20:K27)</f>
        <v>5824581</v>
      </c>
      <c r="L19" s="22">
        <f t="shared" si="2"/>
        <v>6547957.9400000004</v>
      </c>
      <c r="M19" s="22">
        <f t="shared" si="2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22">
        <v>7701502</v>
      </c>
      <c r="T19" s="34">
        <v>7461582</v>
      </c>
      <c r="U19" s="34">
        <f>U20+U21+U22+U23+U24+U25+U26+U27</f>
        <v>8064000</v>
      </c>
      <c r="V19" s="34">
        <f>V20+V21+V22+V23+V24+V25+V26+V27</f>
        <v>8241721.2800000003</v>
      </c>
      <c r="W19" s="34">
        <f>W20+W21+W22+W23+W24+W25+W26+W27</f>
        <v>7758837.2999999998</v>
      </c>
    </row>
    <row r="20" spans="1:23" ht="12" customHeight="1" x14ac:dyDescent="0.2">
      <c r="A20" s="10" t="s">
        <v>42</v>
      </c>
      <c r="B20" s="11">
        <v>1510205</v>
      </c>
      <c r="C20" s="11">
        <v>1465631</v>
      </c>
      <c r="D20" s="11">
        <v>1684746</v>
      </c>
      <c r="E20" s="11">
        <v>1692747</v>
      </c>
      <c r="F20" s="11">
        <v>1919676.7</v>
      </c>
      <c r="G20" s="11">
        <v>1643570</v>
      </c>
      <c r="H20" s="11">
        <v>1512905.2</v>
      </c>
      <c r="I20" s="11">
        <v>1811557</v>
      </c>
      <c r="J20" s="11">
        <v>1995800</v>
      </c>
      <c r="K20" s="11">
        <v>599839</v>
      </c>
      <c r="L20" s="11">
        <v>885697.01</v>
      </c>
      <c r="M20" s="11">
        <v>886623</v>
      </c>
      <c r="N20" s="11">
        <v>537899.94999999995</v>
      </c>
      <c r="O20" s="11">
        <v>588117.65</v>
      </c>
      <c r="P20" s="11">
        <v>724000</v>
      </c>
      <c r="Q20" s="11">
        <v>724000</v>
      </c>
      <c r="R20" s="11">
        <v>678290</v>
      </c>
      <c r="S20" s="11">
        <v>800000</v>
      </c>
      <c r="T20" s="32">
        <v>793056</v>
      </c>
      <c r="U20" s="32">
        <v>795979</v>
      </c>
      <c r="V20" s="32">
        <v>848218.28</v>
      </c>
      <c r="W20" s="32">
        <v>695443.08</v>
      </c>
    </row>
    <row r="21" spans="1:23" ht="12" customHeight="1" x14ac:dyDescent="0.2">
      <c r="A21" s="23" t="s">
        <v>57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24">
        <v>250000</v>
      </c>
      <c r="T21" s="35">
        <v>250000</v>
      </c>
      <c r="U21" s="35">
        <v>280000</v>
      </c>
      <c r="V21" s="35">
        <v>260000</v>
      </c>
      <c r="W21" s="35">
        <v>231810.91</v>
      </c>
    </row>
    <row r="22" spans="1:23" ht="12" customHeight="1" x14ac:dyDescent="0.2">
      <c r="A22" s="10" t="s">
        <v>12</v>
      </c>
      <c r="B22" s="11">
        <v>2008100</v>
      </c>
      <c r="C22" s="11">
        <v>1613305</v>
      </c>
      <c r="D22" s="11">
        <v>1901984</v>
      </c>
      <c r="E22" s="11">
        <v>2381711</v>
      </c>
      <c r="F22" s="11">
        <v>2607738.5</v>
      </c>
      <c r="G22" s="11">
        <v>2504946</v>
      </c>
      <c r="H22" s="11">
        <v>2425149</v>
      </c>
      <c r="I22" s="11">
        <v>2119312</v>
      </c>
      <c r="J22" s="11">
        <v>2225000</v>
      </c>
      <c r="K22" s="11">
        <v>2121839</v>
      </c>
      <c r="L22" s="11">
        <v>2274141.56</v>
      </c>
      <c r="M22" s="11">
        <v>2327500</v>
      </c>
      <c r="N22" s="11">
        <v>2402200</v>
      </c>
      <c r="O22" s="11">
        <v>2327650</v>
      </c>
      <c r="P22" s="11">
        <v>2300000</v>
      </c>
      <c r="Q22" s="11">
        <v>2047187</v>
      </c>
      <c r="R22" s="11">
        <v>2250000</v>
      </c>
      <c r="S22" s="11">
        <v>2086589</v>
      </c>
      <c r="T22" s="32">
        <v>1451557</v>
      </c>
      <c r="U22" s="32">
        <v>1980049</v>
      </c>
      <c r="V22" s="32">
        <v>1900000</v>
      </c>
      <c r="W22" s="32">
        <v>2029149</v>
      </c>
    </row>
    <row r="23" spans="1:23" ht="12" customHeight="1" x14ac:dyDescent="0.2">
      <c r="A23" s="23" t="s">
        <v>13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24">
        <v>309500</v>
      </c>
      <c r="T23" s="35">
        <v>296969</v>
      </c>
      <c r="U23" s="35">
        <v>329972</v>
      </c>
      <c r="V23" s="35">
        <v>296539</v>
      </c>
      <c r="W23" s="35">
        <v>360000</v>
      </c>
    </row>
    <row r="24" spans="1:23" ht="12" customHeight="1" x14ac:dyDescent="0.2">
      <c r="A24" s="10" t="s">
        <v>14</v>
      </c>
      <c r="B24" s="11">
        <v>1125000</v>
      </c>
      <c r="C24" s="11">
        <v>1125000</v>
      </c>
      <c r="D24" s="11">
        <v>750000</v>
      </c>
      <c r="E24" s="11">
        <v>705000</v>
      </c>
      <c r="F24" s="11">
        <v>1180890</v>
      </c>
      <c r="G24" s="11">
        <v>717959</v>
      </c>
      <c r="H24" s="11">
        <v>700625</v>
      </c>
      <c r="I24" s="11">
        <v>593407</v>
      </c>
      <c r="J24" s="11">
        <v>630000</v>
      </c>
      <c r="K24" s="11">
        <v>578750</v>
      </c>
      <c r="L24" s="11">
        <v>646757.80000000005</v>
      </c>
      <c r="M24" s="11">
        <v>613250</v>
      </c>
      <c r="N24" s="11">
        <v>537899.94999999995</v>
      </c>
      <c r="O24" s="11">
        <v>573250</v>
      </c>
      <c r="P24" s="11">
        <v>573250</v>
      </c>
      <c r="Q24" s="11">
        <v>573500</v>
      </c>
      <c r="R24" s="11">
        <v>570000</v>
      </c>
      <c r="S24" s="11">
        <v>570000</v>
      </c>
      <c r="T24" s="32">
        <v>570000</v>
      </c>
      <c r="U24" s="32">
        <v>570000</v>
      </c>
      <c r="V24" s="32">
        <v>592302</v>
      </c>
      <c r="W24" s="32">
        <v>600000</v>
      </c>
    </row>
    <row r="25" spans="1:23" ht="12" customHeight="1" x14ac:dyDescent="0.2">
      <c r="A25" s="23" t="s">
        <v>15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25">
        <v>480000</v>
      </c>
      <c r="T25" s="36">
        <v>480000</v>
      </c>
      <c r="U25" s="36">
        <v>488000</v>
      </c>
      <c r="V25" s="36">
        <v>520000</v>
      </c>
      <c r="W25" s="36">
        <v>383353.31</v>
      </c>
    </row>
    <row r="26" spans="1:23" ht="12" customHeight="1" x14ac:dyDescent="0.2">
      <c r="A26" s="10" t="s">
        <v>16</v>
      </c>
      <c r="B26" s="12" t="s">
        <v>30</v>
      </c>
      <c r="C26" s="12" t="s">
        <v>30</v>
      </c>
      <c r="D26" s="11">
        <v>641946</v>
      </c>
      <c r="E26" s="11">
        <v>800000</v>
      </c>
      <c r="F26" s="11">
        <v>800000</v>
      </c>
      <c r="G26" s="11">
        <v>700000</v>
      </c>
      <c r="H26" s="11">
        <v>665000</v>
      </c>
      <c r="I26" s="11">
        <v>423862</v>
      </c>
      <c r="J26" s="11">
        <v>425000</v>
      </c>
      <c r="K26" s="11">
        <v>424068</v>
      </c>
      <c r="L26" s="11">
        <v>474697</v>
      </c>
      <c r="M26" s="11">
        <v>420000</v>
      </c>
      <c r="N26" s="11">
        <v>420000</v>
      </c>
      <c r="O26" s="11">
        <v>420000</v>
      </c>
      <c r="P26" s="11">
        <v>400000</v>
      </c>
      <c r="Q26" s="11">
        <v>400000</v>
      </c>
      <c r="R26" s="11">
        <v>415000</v>
      </c>
      <c r="S26" s="11">
        <v>420000</v>
      </c>
      <c r="T26" s="32">
        <v>420000</v>
      </c>
      <c r="U26" s="32">
        <v>420000</v>
      </c>
      <c r="V26" s="32">
        <v>565409</v>
      </c>
      <c r="W26" s="32">
        <v>525635</v>
      </c>
    </row>
    <row r="27" spans="1:23" ht="12" customHeight="1" x14ac:dyDescent="0.2">
      <c r="A27" s="23" t="s">
        <v>58</v>
      </c>
      <c r="B27" s="25" t="s">
        <v>30</v>
      </c>
      <c r="C27" s="25" t="s">
        <v>30</v>
      </c>
      <c r="D27" s="25" t="s">
        <v>30</v>
      </c>
      <c r="E27" s="25" t="s">
        <v>30</v>
      </c>
      <c r="F27" s="25" t="s">
        <v>30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24">
        <v>2785413</v>
      </c>
      <c r="T27" s="35">
        <v>3200000</v>
      </c>
      <c r="U27" s="35">
        <v>3200000</v>
      </c>
      <c r="V27" s="35">
        <v>3259253</v>
      </c>
      <c r="W27" s="35">
        <v>2933446</v>
      </c>
    </row>
    <row r="28" spans="1:23" ht="12" customHeight="1" x14ac:dyDescent="0.2">
      <c r="A28" s="10" t="s">
        <v>24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 t="s">
        <v>30</v>
      </c>
      <c r="G28" s="11">
        <v>203828</v>
      </c>
      <c r="H28" s="11">
        <v>186242.55</v>
      </c>
      <c r="I28" s="11">
        <v>241500</v>
      </c>
      <c r="J28" s="11">
        <v>190000</v>
      </c>
      <c r="K28" s="12" t="s">
        <v>30</v>
      </c>
      <c r="L28" s="12" t="s">
        <v>30</v>
      </c>
      <c r="M28" s="12" t="s">
        <v>30</v>
      </c>
      <c r="N28" s="12" t="s">
        <v>30</v>
      </c>
      <c r="O28" s="12" t="s">
        <v>30</v>
      </c>
      <c r="P28" s="12" t="s">
        <v>30</v>
      </c>
      <c r="Q28" s="12" t="s">
        <v>30</v>
      </c>
      <c r="R28" s="12" t="s">
        <v>30</v>
      </c>
      <c r="S28" s="12" t="s">
        <v>30</v>
      </c>
      <c r="T28" s="39" t="s">
        <v>30</v>
      </c>
      <c r="U28" s="44" t="s">
        <v>30</v>
      </c>
      <c r="V28" s="44" t="s">
        <v>30</v>
      </c>
      <c r="W28" s="44" t="s">
        <v>30</v>
      </c>
    </row>
    <row r="29" spans="1:23" ht="12" customHeight="1" x14ac:dyDescent="0.2">
      <c r="A29" s="1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1"/>
      <c r="M29" s="11"/>
      <c r="N29" s="12"/>
      <c r="O29" s="12"/>
      <c r="P29" s="12"/>
      <c r="Q29" s="12"/>
      <c r="R29" s="12"/>
      <c r="S29" s="12"/>
      <c r="T29" s="39"/>
      <c r="U29" s="44"/>
      <c r="V29" s="44"/>
      <c r="W29" s="44"/>
    </row>
    <row r="30" spans="1:23" ht="12" customHeight="1" x14ac:dyDescent="0.2">
      <c r="A30" s="21" t="s">
        <v>62</v>
      </c>
      <c r="B30" s="22">
        <f t="shared" ref="B30:H30" si="3">SUM(B33:B39)</f>
        <v>6797162</v>
      </c>
      <c r="C30" s="22">
        <f t="shared" si="3"/>
        <v>13579303</v>
      </c>
      <c r="D30" s="22">
        <f t="shared" si="3"/>
        <v>7632269</v>
      </c>
      <c r="E30" s="22">
        <f t="shared" si="3"/>
        <v>12137012</v>
      </c>
      <c r="F30" s="22">
        <f t="shared" si="3"/>
        <v>9508969.6500000004</v>
      </c>
      <c r="G30" s="22">
        <f t="shared" si="3"/>
        <v>9244785</v>
      </c>
      <c r="H30" s="22">
        <f t="shared" si="3"/>
        <v>8875593</v>
      </c>
      <c r="I30" s="22">
        <v>9299554</v>
      </c>
      <c r="J30" s="22">
        <v>9863323</v>
      </c>
      <c r="K30" s="22">
        <v>9976396</v>
      </c>
      <c r="L30" s="22">
        <f>SUM(L31:L39)</f>
        <v>9910122.0700000003</v>
      </c>
      <c r="M30" s="22">
        <v>10945500</v>
      </c>
      <c r="N30" s="22">
        <f>SUM(N31:N39)</f>
        <v>10419147.1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22">
        <v>12484903</v>
      </c>
      <c r="T30" s="34">
        <f>T31+T33+T34+T35+T37+T38</f>
        <v>12531281</v>
      </c>
      <c r="U30" s="34">
        <f>U31+U33+U34+U35+U37+U38</f>
        <v>13492307</v>
      </c>
      <c r="V30" s="34">
        <f>V31+V33+V34+V35+V37+V38</f>
        <v>13700839.9</v>
      </c>
      <c r="W30" s="34">
        <f>W31+W33+W34+W35+W37+W38</f>
        <v>14326830.700000001</v>
      </c>
    </row>
    <row r="31" spans="1:23" s="29" customFormat="1" ht="12" customHeight="1" x14ac:dyDescent="0.2">
      <c r="A31" s="31" t="s">
        <v>39</v>
      </c>
      <c r="B31" s="12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1">
        <v>224588</v>
      </c>
      <c r="L31" s="11">
        <v>284000</v>
      </c>
      <c r="M31" s="11">
        <v>284000</v>
      </c>
      <c r="N31" s="11">
        <v>415000</v>
      </c>
      <c r="O31" s="11">
        <v>320000</v>
      </c>
      <c r="P31" s="11">
        <v>320000</v>
      </c>
      <c r="Q31" s="11">
        <v>320000</v>
      </c>
      <c r="R31" s="11">
        <v>320000</v>
      </c>
      <c r="S31" s="11">
        <v>287432</v>
      </c>
      <c r="T31" s="32">
        <v>320000</v>
      </c>
      <c r="U31" s="32">
        <v>320000</v>
      </c>
      <c r="V31" s="32">
        <v>300000</v>
      </c>
      <c r="W31" s="32">
        <v>300000</v>
      </c>
    </row>
    <row r="32" spans="1:23" ht="12" customHeight="1" x14ac:dyDescent="0.2">
      <c r="A32" s="23" t="s">
        <v>63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4">
        <v>0</v>
      </c>
      <c r="R32" s="24">
        <v>27500</v>
      </c>
      <c r="S32" s="24">
        <v>0</v>
      </c>
      <c r="T32" s="41">
        <v>0</v>
      </c>
      <c r="U32" s="41" t="s">
        <v>73</v>
      </c>
      <c r="V32" s="41" t="s">
        <v>73</v>
      </c>
      <c r="W32" s="41" t="s">
        <v>73</v>
      </c>
    </row>
    <row r="33" spans="1:1592" ht="12" customHeight="1" x14ac:dyDescent="0.2">
      <c r="A33" s="31" t="s">
        <v>17</v>
      </c>
      <c r="B33" s="11">
        <v>5797162</v>
      </c>
      <c r="C33" s="11">
        <v>4170782</v>
      </c>
      <c r="D33" s="11">
        <v>4355237</v>
      </c>
      <c r="E33" s="11">
        <v>5137146</v>
      </c>
      <c r="F33" s="11">
        <v>5852470.5</v>
      </c>
      <c r="G33" s="11">
        <v>2557775</v>
      </c>
      <c r="H33" s="11">
        <v>2968179</v>
      </c>
      <c r="I33" s="11">
        <v>3113383</v>
      </c>
      <c r="J33" s="11">
        <v>3286558</v>
      </c>
      <c r="K33" s="11">
        <v>3273455</v>
      </c>
      <c r="L33" s="11">
        <v>3315210.49</v>
      </c>
      <c r="M33" s="11">
        <v>3168500</v>
      </c>
      <c r="N33" s="11">
        <v>2629573.5</v>
      </c>
      <c r="O33" s="11">
        <v>2860444.88</v>
      </c>
      <c r="P33" s="11">
        <v>2580000</v>
      </c>
      <c r="Q33" s="11">
        <v>2580000</v>
      </c>
      <c r="R33" s="11">
        <v>2860000</v>
      </c>
      <c r="S33" s="11">
        <v>2420000</v>
      </c>
      <c r="T33" s="32">
        <v>2420000</v>
      </c>
      <c r="U33" s="32">
        <v>2440000</v>
      </c>
      <c r="V33" s="32">
        <v>2330000</v>
      </c>
      <c r="W33" s="32">
        <v>2237839.85</v>
      </c>
    </row>
    <row r="34" spans="1:1592" ht="12" customHeight="1" x14ac:dyDescent="0.2">
      <c r="A34" s="23" t="s">
        <v>47</v>
      </c>
      <c r="B34" s="25" t="s">
        <v>30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24" t="s">
        <v>53</v>
      </c>
      <c r="T34" s="35">
        <v>4080000</v>
      </c>
      <c r="U34" s="35">
        <v>4708000</v>
      </c>
      <c r="V34" s="35">
        <v>4900000</v>
      </c>
      <c r="W34" s="35">
        <v>5015000</v>
      </c>
    </row>
    <row r="35" spans="1:1592" ht="12" customHeight="1" x14ac:dyDescent="0.2">
      <c r="A35" s="31" t="s">
        <v>67</v>
      </c>
      <c r="B35" s="12" t="s">
        <v>30</v>
      </c>
      <c r="C35" s="12" t="s">
        <v>30</v>
      </c>
      <c r="D35" s="12" t="s">
        <v>30</v>
      </c>
      <c r="E35" s="12" t="s">
        <v>30</v>
      </c>
      <c r="F35" s="12" t="s">
        <v>30</v>
      </c>
      <c r="G35" s="11">
        <v>3088450</v>
      </c>
      <c r="H35" s="11">
        <v>2834250</v>
      </c>
      <c r="I35" s="11">
        <v>2734250</v>
      </c>
      <c r="J35" s="11">
        <v>2701141</v>
      </c>
      <c r="K35" s="11">
        <v>2736783</v>
      </c>
      <c r="L35" s="11">
        <v>2778410</v>
      </c>
      <c r="M35" s="11">
        <v>2778410</v>
      </c>
      <c r="N35" s="11">
        <v>2782108.23</v>
      </c>
      <c r="O35" s="11">
        <v>2690122.52</v>
      </c>
      <c r="P35" s="11">
        <v>2620000</v>
      </c>
      <c r="Q35" s="11">
        <v>2620000</v>
      </c>
      <c r="R35" s="11">
        <v>2671500</v>
      </c>
      <c r="S35" s="11">
        <v>2680470</v>
      </c>
      <c r="T35" s="32">
        <v>2640000</v>
      </c>
      <c r="U35" s="32">
        <v>2653360</v>
      </c>
      <c r="V35" s="32">
        <v>2629360</v>
      </c>
      <c r="W35" s="32">
        <v>2500000</v>
      </c>
    </row>
    <row r="36" spans="1:1592" ht="12" customHeight="1" x14ac:dyDescent="0.2">
      <c r="A36" s="26" t="s">
        <v>18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5" t="s">
        <v>30</v>
      </c>
      <c r="L36" s="24">
        <v>4000</v>
      </c>
      <c r="M36" s="25" t="s">
        <v>30</v>
      </c>
      <c r="N36" s="25" t="s">
        <v>30</v>
      </c>
      <c r="O36" s="25" t="s">
        <v>30</v>
      </c>
      <c r="P36" s="25" t="s">
        <v>30</v>
      </c>
      <c r="Q36" s="25" t="s">
        <v>30</v>
      </c>
      <c r="R36" s="25" t="s">
        <v>30</v>
      </c>
      <c r="S36" s="25" t="s">
        <v>30</v>
      </c>
      <c r="T36" s="38">
        <v>0</v>
      </c>
      <c r="U36" s="38" t="s">
        <v>73</v>
      </c>
      <c r="V36" s="38" t="s">
        <v>73</v>
      </c>
      <c r="W36" s="38" t="s">
        <v>73</v>
      </c>
    </row>
    <row r="37" spans="1:1592" s="29" customFormat="1" ht="12" customHeight="1" x14ac:dyDescent="0.2">
      <c r="A37" s="30" t="s">
        <v>48</v>
      </c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11"/>
      <c r="M37" s="12"/>
      <c r="N37" s="12"/>
      <c r="O37" s="12"/>
      <c r="P37" s="12">
        <v>3040000</v>
      </c>
      <c r="Q37" s="12">
        <v>3003619</v>
      </c>
      <c r="R37" s="12">
        <v>3030000</v>
      </c>
      <c r="S37" s="12">
        <v>3017001</v>
      </c>
      <c r="T37" s="33">
        <v>2921281</v>
      </c>
      <c r="U37" s="33">
        <v>3036493</v>
      </c>
      <c r="V37" s="33">
        <v>3085000</v>
      </c>
      <c r="W37" s="33">
        <v>2768480.95</v>
      </c>
    </row>
    <row r="38" spans="1:1592" ht="12" customHeight="1" x14ac:dyDescent="0.2">
      <c r="A38" s="26" t="s">
        <v>74</v>
      </c>
      <c r="B38" s="24"/>
      <c r="C38" s="24"/>
      <c r="D38" s="24"/>
      <c r="E38" s="24"/>
      <c r="F38" s="24"/>
      <c r="G38" s="24"/>
      <c r="H38" s="24"/>
      <c r="I38" s="24"/>
      <c r="J38" s="24"/>
      <c r="K38" s="25"/>
      <c r="L38" s="24"/>
      <c r="M38" s="25"/>
      <c r="N38" s="25"/>
      <c r="O38" s="25"/>
      <c r="P38" s="25" t="s">
        <v>30</v>
      </c>
      <c r="Q38" s="25">
        <v>1000000</v>
      </c>
      <c r="R38" s="25">
        <v>65000</v>
      </c>
      <c r="S38" s="25"/>
      <c r="T38" s="42">
        <v>150000</v>
      </c>
      <c r="U38" s="42">
        <v>334454</v>
      </c>
      <c r="V38" s="42">
        <v>456479.9</v>
      </c>
      <c r="W38" s="42">
        <v>1505509.9</v>
      </c>
    </row>
    <row r="39" spans="1:1592" ht="12" customHeight="1" x14ac:dyDescent="0.2">
      <c r="A39" s="31" t="s">
        <v>68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 t="s">
        <v>30</v>
      </c>
      <c r="G39" s="12" t="s">
        <v>30</v>
      </c>
      <c r="H39" s="12" t="s">
        <v>30</v>
      </c>
      <c r="I39" s="12" t="s">
        <v>30</v>
      </c>
      <c r="J39" s="12" t="s">
        <v>30</v>
      </c>
      <c r="K39" s="12" t="s">
        <v>30</v>
      </c>
      <c r="L39" s="11">
        <v>162617.95000000001</v>
      </c>
      <c r="M39" s="11">
        <v>550000</v>
      </c>
      <c r="N39" s="12">
        <v>521072</v>
      </c>
      <c r="O39" s="12">
        <v>674954.65</v>
      </c>
      <c r="P39" s="12">
        <v>599867.15</v>
      </c>
      <c r="Q39" s="12" t="s">
        <v>30</v>
      </c>
      <c r="R39" s="12" t="s">
        <v>30</v>
      </c>
      <c r="S39" s="12" t="s">
        <v>30</v>
      </c>
      <c r="T39" s="33" t="s">
        <v>30</v>
      </c>
      <c r="U39" s="33" t="s">
        <v>30</v>
      </c>
      <c r="V39" s="33" t="s">
        <v>30</v>
      </c>
      <c r="W39" s="33" t="s">
        <v>30</v>
      </c>
    </row>
    <row r="40" spans="1:1592" s="9" customFormat="1" ht="12" customHeight="1" x14ac:dyDescent="0.2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39"/>
      <c r="U40" s="44"/>
      <c r="V40" s="44"/>
      <c r="W40" s="44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  <c r="AMH40" s="6"/>
      <c r="AMI40" s="6"/>
      <c r="AMJ40" s="6"/>
      <c r="AMK40" s="6"/>
      <c r="AML40" s="6"/>
      <c r="AMM40" s="6"/>
      <c r="AMN40" s="6"/>
      <c r="AMO40" s="6"/>
      <c r="AMP40" s="6"/>
      <c r="AMQ40" s="6"/>
      <c r="AMR40" s="6"/>
      <c r="AMS40" s="6"/>
      <c r="AMT40" s="6"/>
      <c r="AMU40" s="6"/>
      <c r="AMV40" s="6"/>
      <c r="AMW40" s="6"/>
      <c r="AMX40" s="6"/>
      <c r="AMY40" s="6"/>
      <c r="AMZ40" s="6"/>
      <c r="ANA40" s="6"/>
      <c r="ANB40" s="6"/>
      <c r="ANC40" s="6"/>
      <c r="AND40" s="6"/>
      <c r="ANE40" s="6"/>
      <c r="ANF40" s="6"/>
      <c r="ANG40" s="6"/>
      <c r="ANH40" s="6"/>
      <c r="ANI40" s="6"/>
      <c r="ANJ40" s="6"/>
      <c r="ANK40" s="6"/>
      <c r="ANL40" s="6"/>
      <c r="ANM40" s="6"/>
      <c r="ANN40" s="6"/>
      <c r="ANO40" s="6"/>
      <c r="ANP40" s="6"/>
      <c r="ANQ40" s="6"/>
      <c r="ANR40" s="6"/>
      <c r="ANS40" s="6"/>
      <c r="ANT40" s="6"/>
      <c r="ANU40" s="6"/>
      <c r="ANV40" s="6"/>
      <c r="ANW40" s="6"/>
      <c r="ANX40" s="6"/>
      <c r="ANY40" s="6"/>
      <c r="ANZ40" s="6"/>
      <c r="AOA40" s="6"/>
      <c r="AOB40" s="6"/>
      <c r="AOC40" s="6"/>
      <c r="AOD40" s="6"/>
      <c r="AOE40" s="6"/>
      <c r="AOF40" s="6"/>
      <c r="AOG40" s="6"/>
      <c r="AOH40" s="6"/>
      <c r="AOI40" s="6"/>
      <c r="AOJ40" s="6"/>
      <c r="AOK40" s="6"/>
      <c r="AOL40" s="6"/>
      <c r="AOM40" s="6"/>
      <c r="AON40" s="6"/>
      <c r="AOO40" s="6"/>
      <c r="AOP40" s="6"/>
      <c r="AOQ40" s="6"/>
      <c r="AOR40" s="6"/>
      <c r="AOS40" s="6"/>
      <c r="AOT40" s="6"/>
      <c r="AOU40" s="6"/>
      <c r="AOV40" s="6"/>
      <c r="AOW40" s="6"/>
      <c r="AOX40" s="6"/>
      <c r="AOY40" s="6"/>
      <c r="AOZ40" s="6"/>
      <c r="APA40" s="6"/>
      <c r="APB40" s="6"/>
      <c r="APC40" s="6"/>
      <c r="APD40" s="6"/>
      <c r="APE40" s="6"/>
      <c r="APF40" s="6"/>
      <c r="APG40" s="6"/>
      <c r="APH40" s="6"/>
      <c r="API40" s="6"/>
      <c r="APJ40" s="6"/>
      <c r="APK40" s="6"/>
      <c r="APL40" s="6"/>
      <c r="APM40" s="6"/>
      <c r="APN40" s="6"/>
      <c r="APO40" s="6"/>
      <c r="APP40" s="6"/>
      <c r="APQ40" s="6"/>
      <c r="APR40" s="6"/>
      <c r="APS40" s="6"/>
      <c r="APT40" s="6"/>
      <c r="APU40" s="6"/>
      <c r="APV40" s="6"/>
      <c r="APW40" s="6"/>
      <c r="APX40" s="6"/>
      <c r="APY40" s="6"/>
      <c r="APZ40" s="6"/>
      <c r="AQA40" s="6"/>
      <c r="AQB40" s="6"/>
      <c r="AQC40" s="6"/>
      <c r="AQD40" s="6"/>
      <c r="AQE40" s="6"/>
      <c r="AQF40" s="6"/>
      <c r="AQG40" s="6"/>
      <c r="AQH40" s="6"/>
      <c r="AQI40" s="6"/>
      <c r="AQJ40" s="6"/>
      <c r="AQK40" s="6"/>
      <c r="AQL40" s="6"/>
      <c r="AQM40" s="6"/>
      <c r="AQN40" s="6"/>
      <c r="AQO40" s="6"/>
      <c r="AQP40" s="6"/>
      <c r="AQQ40" s="6"/>
      <c r="AQR40" s="6"/>
      <c r="AQS40" s="6"/>
      <c r="AQT40" s="6"/>
      <c r="AQU40" s="6"/>
      <c r="AQV40" s="6"/>
      <c r="AQW40" s="6"/>
      <c r="AQX40" s="6"/>
      <c r="AQY40" s="6"/>
      <c r="AQZ40" s="6"/>
      <c r="ARA40" s="6"/>
      <c r="ARB40" s="6"/>
      <c r="ARC40" s="6"/>
      <c r="ARD40" s="6"/>
      <c r="ARE40" s="6"/>
      <c r="ARF40" s="6"/>
      <c r="ARG40" s="6"/>
      <c r="ARH40" s="6"/>
      <c r="ARI40" s="6"/>
      <c r="ARJ40" s="6"/>
      <c r="ARK40" s="6"/>
      <c r="ARL40" s="6"/>
      <c r="ARM40" s="6"/>
      <c r="ARN40" s="6"/>
      <c r="ARO40" s="6"/>
      <c r="ARP40" s="6"/>
      <c r="ARQ40" s="6"/>
      <c r="ARR40" s="6"/>
      <c r="ARS40" s="6"/>
      <c r="ART40" s="6"/>
      <c r="ARU40" s="6"/>
      <c r="ARV40" s="6"/>
      <c r="ARW40" s="6"/>
      <c r="ARX40" s="6"/>
      <c r="ARY40" s="6"/>
      <c r="ARZ40" s="6"/>
      <c r="ASA40" s="6"/>
      <c r="ASB40" s="6"/>
      <c r="ASC40" s="6"/>
      <c r="ASD40" s="6"/>
      <c r="ASE40" s="6"/>
      <c r="ASF40" s="6"/>
      <c r="ASG40" s="6"/>
      <c r="ASH40" s="6"/>
      <c r="ASI40" s="6"/>
      <c r="ASJ40" s="6"/>
      <c r="ASK40" s="6"/>
      <c r="ASL40" s="6"/>
      <c r="ASM40" s="6"/>
      <c r="ASN40" s="6"/>
      <c r="ASO40" s="6"/>
      <c r="ASP40" s="6"/>
      <c r="ASQ40" s="6"/>
      <c r="ASR40" s="6"/>
      <c r="ASS40" s="6"/>
      <c r="AST40" s="6"/>
      <c r="ASU40" s="6"/>
      <c r="ASV40" s="6"/>
      <c r="ASW40" s="6"/>
      <c r="ASX40" s="6"/>
      <c r="ASY40" s="6"/>
      <c r="ASZ40" s="6"/>
      <c r="ATA40" s="6"/>
      <c r="ATB40" s="6"/>
      <c r="ATC40" s="6"/>
      <c r="ATD40" s="6"/>
      <c r="ATE40" s="6"/>
      <c r="ATF40" s="6"/>
      <c r="ATG40" s="6"/>
      <c r="ATH40" s="6"/>
      <c r="ATI40" s="6"/>
      <c r="ATJ40" s="6"/>
      <c r="ATK40" s="6"/>
      <c r="ATL40" s="6"/>
      <c r="ATM40" s="6"/>
      <c r="ATN40" s="6"/>
      <c r="ATO40" s="6"/>
      <c r="ATP40" s="6"/>
      <c r="ATQ40" s="6"/>
      <c r="ATR40" s="6"/>
      <c r="ATS40" s="6"/>
      <c r="ATT40" s="6"/>
      <c r="ATU40" s="6"/>
      <c r="ATV40" s="6"/>
      <c r="ATW40" s="6"/>
      <c r="ATX40" s="6"/>
      <c r="ATY40" s="6"/>
      <c r="ATZ40" s="6"/>
      <c r="AUA40" s="6"/>
      <c r="AUB40" s="6"/>
      <c r="AUC40" s="6"/>
      <c r="AUD40" s="6"/>
      <c r="AUE40" s="6"/>
      <c r="AUF40" s="6"/>
      <c r="AUG40" s="6"/>
      <c r="AUH40" s="6"/>
      <c r="AUI40" s="6"/>
      <c r="AUJ40" s="6"/>
      <c r="AUK40" s="6"/>
      <c r="AUL40" s="6"/>
      <c r="AUM40" s="6"/>
      <c r="AUN40" s="6"/>
      <c r="AUO40" s="6"/>
      <c r="AUP40" s="6"/>
      <c r="AUQ40" s="6"/>
      <c r="AUR40" s="6"/>
      <c r="AUS40" s="6"/>
      <c r="AUT40" s="6"/>
      <c r="AUU40" s="6"/>
      <c r="AUV40" s="6"/>
      <c r="AUW40" s="6"/>
      <c r="AUX40" s="6"/>
      <c r="AUY40" s="6"/>
      <c r="AUZ40" s="6"/>
      <c r="AVA40" s="6"/>
      <c r="AVB40" s="6"/>
      <c r="AVC40" s="6"/>
      <c r="AVD40" s="6"/>
      <c r="AVE40" s="6"/>
      <c r="AVF40" s="6"/>
      <c r="AVG40" s="6"/>
      <c r="AVH40" s="6"/>
      <c r="AVI40" s="6"/>
      <c r="AVJ40" s="6"/>
      <c r="AVK40" s="6"/>
      <c r="AVL40" s="6"/>
      <c r="AVM40" s="6"/>
      <c r="AVN40" s="6"/>
      <c r="AVO40" s="6"/>
      <c r="AVP40" s="6"/>
      <c r="AVQ40" s="6"/>
      <c r="AVR40" s="6"/>
      <c r="AVS40" s="6"/>
      <c r="AVT40" s="6"/>
      <c r="AVU40" s="6"/>
      <c r="AVV40" s="6"/>
      <c r="AVW40" s="6"/>
      <c r="AVX40" s="6"/>
      <c r="AVY40" s="6"/>
      <c r="AVZ40" s="6"/>
      <c r="AWA40" s="6"/>
      <c r="AWB40" s="6"/>
      <c r="AWC40" s="6"/>
      <c r="AWD40" s="6"/>
      <c r="AWE40" s="6"/>
      <c r="AWF40" s="6"/>
      <c r="AWG40" s="6"/>
      <c r="AWH40" s="6"/>
      <c r="AWI40" s="6"/>
      <c r="AWJ40" s="6"/>
      <c r="AWK40" s="6"/>
      <c r="AWL40" s="6"/>
      <c r="AWM40" s="6"/>
      <c r="AWN40" s="6"/>
      <c r="AWO40" s="6"/>
      <c r="AWP40" s="6"/>
      <c r="AWQ40" s="6"/>
      <c r="AWR40" s="6"/>
      <c r="AWS40" s="6"/>
      <c r="AWT40" s="6"/>
      <c r="AWU40" s="6"/>
      <c r="AWV40" s="6"/>
      <c r="AWW40" s="6"/>
      <c r="AWX40" s="6"/>
      <c r="AWY40" s="6"/>
      <c r="AWZ40" s="6"/>
      <c r="AXA40" s="6"/>
      <c r="AXB40" s="6"/>
      <c r="AXC40" s="6"/>
      <c r="AXD40" s="6"/>
      <c r="AXE40" s="6"/>
      <c r="AXF40" s="6"/>
      <c r="AXG40" s="6"/>
      <c r="AXH40" s="6"/>
      <c r="AXI40" s="6"/>
      <c r="AXJ40" s="6"/>
      <c r="AXK40" s="6"/>
      <c r="AXL40" s="6"/>
      <c r="AXM40" s="6"/>
      <c r="AXN40" s="6"/>
      <c r="AXO40" s="6"/>
      <c r="AXP40" s="6"/>
      <c r="AXQ40" s="6"/>
      <c r="AXR40" s="6"/>
      <c r="AXS40" s="6"/>
      <c r="AXT40" s="6"/>
      <c r="AXU40" s="6"/>
      <c r="AXV40" s="6"/>
      <c r="AXW40" s="6"/>
      <c r="AXX40" s="6"/>
      <c r="AXY40" s="6"/>
      <c r="AXZ40" s="6"/>
      <c r="AYA40" s="6"/>
      <c r="AYB40" s="6"/>
      <c r="AYC40" s="6"/>
      <c r="AYD40" s="6"/>
      <c r="AYE40" s="6"/>
      <c r="AYF40" s="6"/>
      <c r="AYG40" s="6"/>
      <c r="AYH40" s="6"/>
      <c r="AYI40" s="6"/>
      <c r="AYJ40" s="6"/>
      <c r="AYK40" s="6"/>
      <c r="AYL40" s="6"/>
      <c r="AYM40" s="6"/>
      <c r="AYN40" s="6"/>
      <c r="AYO40" s="6"/>
      <c r="AYP40" s="6"/>
      <c r="AYQ40" s="6"/>
      <c r="AYR40" s="6"/>
      <c r="AYS40" s="6"/>
      <c r="AYT40" s="6"/>
      <c r="AYU40" s="6"/>
      <c r="AYV40" s="6"/>
      <c r="AYW40" s="6"/>
      <c r="AYX40" s="6"/>
      <c r="AYY40" s="6"/>
      <c r="AYZ40" s="6"/>
      <c r="AZA40" s="6"/>
      <c r="AZB40" s="6"/>
      <c r="AZC40" s="6"/>
      <c r="AZD40" s="6"/>
      <c r="AZE40" s="6"/>
      <c r="AZF40" s="6"/>
      <c r="AZG40" s="6"/>
      <c r="AZH40" s="6"/>
      <c r="AZI40" s="6"/>
      <c r="AZJ40" s="6"/>
      <c r="AZK40" s="6"/>
      <c r="AZL40" s="6"/>
      <c r="AZM40" s="6"/>
      <c r="AZN40" s="6"/>
      <c r="AZO40" s="6"/>
      <c r="AZP40" s="6"/>
      <c r="AZQ40" s="6"/>
      <c r="AZR40" s="6"/>
      <c r="AZS40" s="6"/>
      <c r="AZT40" s="6"/>
      <c r="AZU40" s="6"/>
      <c r="AZV40" s="6"/>
      <c r="AZW40" s="6"/>
      <c r="AZX40" s="6"/>
      <c r="AZY40" s="6"/>
      <c r="AZZ40" s="6"/>
      <c r="BAA40" s="6"/>
      <c r="BAB40" s="6"/>
      <c r="BAC40" s="6"/>
      <c r="BAD40" s="6"/>
      <c r="BAE40" s="6"/>
      <c r="BAF40" s="6"/>
      <c r="BAG40" s="6"/>
      <c r="BAH40" s="6"/>
      <c r="BAI40" s="6"/>
      <c r="BAJ40" s="6"/>
      <c r="BAK40" s="6"/>
      <c r="BAL40" s="6"/>
      <c r="BAM40" s="6"/>
      <c r="BAN40" s="6"/>
      <c r="BAO40" s="6"/>
      <c r="BAP40" s="6"/>
      <c r="BAQ40" s="6"/>
      <c r="BAR40" s="6"/>
      <c r="BAS40" s="6"/>
      <c r="BAT40" s="6"/>
      <c r="BAU40" s="6"/>
      <c r="BAV40" s="6"/>
      <c r="BAW40" s="6"/>
      <c r="BAX40" s="6"/>
      <c r="BAY40" s="6"/>
      <c r="BAZ40" s="6"/>
      <c r="BBA40" s="6"/>
      <c r="BBB40" s="6"/>
      <c r="BBC40" s="6"/>
      <c r="BBD40" s="6"/>
      <c r="BBE40" s="6"/>
      <c r="BBF40" s="6"/>
      <c r="BBG40" s="6"/>
      <c r="BBH40" s="6"/>
      <c r="BBI40" s="6"/>
      <c r="BBJ40" s="6"/>
      <c r="BBK40" s="6"/>
      <c r="BBL40" s="6"/>
      <c r="BBM40" s="6"/>
      <c r="BBN40" s="6"/>
      <c r="BBO40" s="6"/>
      <c r="BBP40" s="6"/>
      <c r="BBQ40" s="6"/>
      <c r="BBR40" s="6"/>
      <c r="BBS40" s="6"/>
      <c r="BBT40" s="6"/>
      <c r="BBU40" s="6"/>
      <c r="BBV40" s="6"/>
      <c r="BBW40" s="6"/>
      <c r="BBX40" s="6"/>
      <c r="BBY40" s="6"/>
      <c r="BBZ40" s="6"/>
      <c r="BCA40" s="6"/>
      <c r="BCB40" s="6"/>
      <c r="BCC40" s="6"/>
      <c r="BCD40" s="6"/>
      <c r="BCE40" s="6"/>
      <c r="BCF40" s="6"/>
      <c r="BCG40" s="6"/>
      <c r="BCH40" s="6"/>
      <c r="BCI40" s="6"/>
      <c r="BCJ40" s="6"/>
      <c r="BCK40" s="6"/>
      <c r="BCL40" s="6"/>
      <c r="BCM40" s="6"/>
      <c r="BCN40" s="6"/>
      <c r="BCO40" s="6"/>
      <c r="BCP40" s="6"/>
      <c r="BCQ40" s="6"/>
      <c r="BCR40" s="6"/>
      <c r="BCS40" s="6"/>
      <c r="BCT40" s="6"/>
      <c r="BCU40" s="6"/>
      <c r="BCV40" s="6"/>
      <c r="BCW40" s="6"/>
      <c r="BCX40" s="6"/>
      <c r="BCY40" s="6"/>
      <c r="BCZ40" s="6"/>
      <c r="BDA40" s="6"/>
      <c r="BDB40" s="6"/>
      <c r="BDC40" s="6"/>
      <c r="BDD40" s="6"/>
      <c r="BDE40" s="6"/>
      <c r="BDF40" s="6"/>
      <c r="BDG40" s="6"/>
      <c r="BDH40" s="6"/>
      <c r="BDI40" s="6"/>
      <c r="BDJ40" s="6"/>
      <c r="BDK40" s="6"/>
      <c r="BDL40" s="6"/>
      <c r="BDM40" s="6"/>
      <c r="BDN40" s="6"/>
      <c r="BDO40" s="6"/>
      <c r="BDP40" s="6"/>
      <c r="BDQ40" s="6"/>
      <c r="BDR40" s="6"/>
      <c r="BDS40" s="6"/>
      <c r="BDT40" s="6"/>
      <c r="BDU40" s="6"/>
      <c r="BDV40" s="6"/>
      <c r="BDW40" s="6"/>
      <c r="BDX40" s="6"/>
      <c r="BDY40" s="6"/>
      <c r="BDZ40" s="6"/>
      <c r="BEA40" s="6"/>
      <c r="BEB40" s="6"/>
      <c r="BEC40" s="6"/>
      <c r="BED40" s="6"/>
      <c r="BEE40" s="6"/>
      <c r="BEF40" s="6"/>
      <c r="BEG40" s="6"/>
      <c r="BEH40" s="6"/>
      <c r="BEI40" s="6"/>
      <c r="BEJ40" s="6"/>
      <c r="BEK40" s="6"/>
      <c r="BEL40" s="6"/>
      <c r="BEM40" s="6"/>
      <c r="BEN40" s="6"/>
      <c r="BEO40" s="6"/>
      <c r="BEP40" s="6"/>
      <c r="BEQ40" s="6"/>
      <c r="BER40" s="6"/>
      <c r="BES40" s="6"/>
      <c r="BET40" s="6"/>
      <c r="BEU40" s="6"/>
      <c r="BEV40" s="6"/>
      <c r="BEW40" s="6"/>
      <c r="BEX40" s="6"/>
      <c r="BEY40" s="6"/>
      <c r="BEZ40" s="6"/>
      <c r="BFA40" s="6"/>
      <c r="BFB40" s="6"/>
      <c r="BFC40" s="6"/>
      <c r="BFD40" s="6"/>
      <c r="BFE40" s="6"/>
      <c r="BFF40" s="6"/>
      <c r="BFG40" s="6"/>
      <c r="BFH40" s="6"/>
      <c r="BFI40" s="6"/>
      <c r="BFJ40" s="6"/>
      <c r="BFK40" s="6"/>
      <c r="BFL40" s="6"/>
      <c r="BFM40" s="6"/>
      <c r="BFN40" s="6"/>
      <c r="BFO40" s="6"/>
      <c r="BFP40" s="6"/>
      <c r="BFQ40" s="6"/>
      <c r="BFR40" s="6"/>
      <c r="BFS40" s="6"/>
      <c r="BFT40" s="6"/>
      <c r="BFU40" s="6"/>
      <c r="BFV40" s="6"/>
      <c r="BFW40" s="6"/>
      <c r="BFX40" s="6"/>
      <c r="BFY40" s="6"/>
      <c r="BFZ40" s="6"/>
      <c r="BGA40" s="6"/>
      <c r="BGB40" s="6"/>
      <c r="BGC40" s="6"/>
      <c r="BGD40" s="6"/>
      <c r="BGE40" s="6"/>
      <c r="BGF40" s="6"/>
      <c r="BGG40" s="6"/>
      <c r="BGH40" s="6"/>
      <c r="BGI40" s="6"/>
      <c r="BGJ40" s="6"/>
      <c r="BGK40" s="6"/>
      <c r="BGL40" s="6"/>
      <c r="BGM40" s="6"/>
      <c r="BGN40" s="6"/>
      <c r="BGO40" s="6"/>
      <c r="BGP40" s="6"/>
      <c r="BGQ40" s="6"/>
      <c r="BGR40" s="6"/>
      <c r="BGS40" s="6"/>
      <c r="BGT40" s="6"/>
      <c r="BGU40" s="6"/>
      <c r="BGV40" s="6"/>
      <c r="BGW40" s="6"/>
      <c r="BGX40" s="6"/>
      <c r="BGY40" s="6"/>
      <c r="BGZ40" s="6"/>
      <c r="BHA40" s="6"/>
      <c r="BHB40" s="6"/>
      <c r="BHC40" s="6"/>
      <c r="BHD40" s="6"/>
      <c r="BHE40" s="6"/>
      <c r="BHF40" s="6"/>
      <c r="BHG40" s="6"/>
      <c r="BHH40" s="6"/>
      <c r="BHI40" s="6"/>
      <c r="BHJ40" s="6"/>
      <c r="BHK40" s="6"/>
      <c r="BHL40" s="6"/>
      <c r="BHM40" s="6"/>
      <c r="BHN40" s="6"/>
      <c r="BHO40" s="6"/>
      <c r="BHP40" s="6"/>
      <c r="BHQ40" s="6"/>
      <c r="BHR40" s="6"/>
      <c r="BHS40" s="6"/>
      <c r="BHT40" s="6"/>
      <c r="BHU40" s="6"/>
      <c r="BHV40" s="6"/>
      <c r="BHW40" s="6"/>
      <c r="BHX40" s="6"/>
      <c r="BHY40" s="6"/>
      <c r="BHZ40" s="6"/>
      <c r="BIA40" s="6"/>
      <c r="BIB40" s="6"/>
      <c r="BIC40" s="6"/>
      <c r="BID40" s="6"/>
      <c r="BIE40" s="6"/>
      <c r="BIF40" s="6"/>
    </row>
    <row r="41" spans="1:1592" ht="12" customHeight="1" x14ac:dyDescent="0.2">
      <c r="A41" s="21" t="s">
        <v>59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22">
        <v>3428527</v>
      </c>
      <c r="T41" s="34">
        <v>3892790</v>
      </c>
      <c r="U41" s="34">
        <f>U42+U43+U44+U45+U46+U49</f>
        <v>4310111</v>
      </c>
      <c r="V41" s="34">
        <f>V42+V43+V44+V45+V46+V49</f>
        <v>823870.70000000007</v>
      </c>
      <c r="W41" s="34">
        <f>W42+W43+W44+W45+W46+W47+W48+W49</f>
        <v>885779.37000000011</v>
      </c>
    </row>
    <row r="42" spans="1:1592" ht="12" customHeight="1" x14ac:dyDescent="0.2">
      <c r="A42" s="14" t="s">
        <v>49</v>
      </c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1"/>
      <c r="M42" s="12"/>
      <c r="N42" s="12"/>
      <c r="O42" s="12"/>
      <c r="P42" s="12">
        <v>265000</v>
      </c>
      <c r="Q42" s="12">
        <v>1129664</v>
      </c>
      <c r="R42" s="12">
        <v>1963521</v>
      </c>
      <c r="S42" s="12">
        <v>2527378</v>
      </c>
      <c r="T42" s="33">
        <v>2885753</v>
      </c>
      <c r="U42" s="33">
        <v>2718515</v>
      </c>
      <c r="V42" s="33">
        <v>655181.64</v>
      </c>
      <c r="W42" s="33">
        <v>599823.30000000005</v>
      </c>
    </row>
    <row r="43" spans="1:1592" ht="12" customHeight="1" x14ac:dyDescent="0.2">
      <c r="A43" s="27" t="s">
        <v>7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25">
        <v>700000</v>
      </c>
      <c r="T43" s="36">
        <v>700000</v>
      </c>
      <c r="U43" s="36">
        <v>700000</v>
      </c>
      <c r="V43" s="36">
        <v>18689.060000000001</v>
      </c>
      <c r="W43" s="36"/>
    </row>
    <row r="44" spans="1:1592" ht="12" customHeight="1" x14ac:dyDescent="0.2">
      <c r="A44" s="14" t="s">
        <v>16</v>
      </c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1"/>
      <c r="M44" s="12"/>
      <c r="N44" s="12"/>
      <c r="O44" s="12"/>
      <c r="P44" s="12" t="s">
        <v>54</v>
      </c>
      <c r="Q44" s="12">
        <v>50000</v>
      </c>
      <c r="R44" s="12">
        <v>55000</v>
      </c>
      <c r="S44" s="12">
        <v>60000</v>
      </c>
      <c r="T44" s="33">
        <v>156951</v>
      </c>
      <c r="U44" s="33">
        <v>149997</v>
      </c>
      <c r="V44" s="33"/>
      <c r="W44" s="33"/>
    </row>
    <row r="45" spans="1:1592" ht="12" customHeight="1" x14ac:dyDescent="0.2">
      <c r="A45" s="27" t="s">
        <v>50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25">
        <v>41149</v>
      </c>
      <c r="T45" s="36">
        <v>20552</v>
      </c>
      <c r="U45" s="36">
        <v>566599</v>
      </c>
      <c r="V45" s="36"/>
      <c r="W45" s="36"/>
    </row>
    <row r="46" spans="1:1592" ht="12" customHeight="1" x14ac:dyDescent="0.2">
      <c r="A46" s="14" t="s">
        <v>51</v>
      </c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1"/>
      <c r="M46" s="12"/>
      <c r="N46" s="12"/>
      <c r="O46" s="12"/>
      <c r="P46" s="12">
        <v>74867</v>
      </c>
      <c r="Q46" s="12">
        <v>120000</v>
      </c>
      <c r="R46" s="12">
        <v>120000</v>
      </c>
      <c r="S46" s="12">
        <v>100000</v>
      </c>
      <c r="T46" s="33">
        <v>129534</v>
      </c>
      <c r="U46" s="33">
        <v>125000</v>
      </c>
      <c r="V46" s="33">
        <v>100000</v>
      </c>
      <c r="W46" s="33">
        <v>115000</v>
      </c>
    </row>
    <row r="47" spans="1:1592" ht="12" customHeight="1" x14ac:dyDescent="0.2">
      <c r="A47" s="27" t="s">
        <v>80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  <c r="L47" s="3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>
        <v>24940</v>
      </c>
    </row>
    <row r="48" spans="1:1592" ht="12" customHeight="1" x14ac:dyDescent="0.2">
      <c r="A48" s="14" t="s">
        <v>79</v>
      </c>
      <c r="B48" s="32"/>
      <c r="C48" s="32"/>
      <c r="D48" s="32"/>
      <c r="E48" s="32"/>
      <c r="F48" s="32"/>
      <c r="G48" s="32"/>
      <c r="H48" s="32"/>
      <c r="I48" s="32"/>
      <c r="J48" s="32"/>
      <c r="K48" s="33"/>
      <c r="L48" s="32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96016.07</v>
      </c>
    </row>
    <row r="49" spans="1:1592" ht="12" customHeight="1" x14ac:dyDescent="0.2">
      <c r="A49" s="27" t="s">
        <v>75</v>
      </c>
      <c r="B49" s="35"/>
      <c r="C49" s="35"/>
      <c r="D49" s="35"/>
      <c r="E49" s="35"/>
      <c r="F49" s="35"/>
      <c r="G49" s="35"/>
      <c r="H49" s="35"/>
      <c r="I49" s="35"/>
      <c r="J49" s="35"/>
      <c r="K49" s="36"/>
      <c r="L49" s="35"/>
      <c r="M49" s="36"/>
      <c r="N49" s="36"/>
      <c r="O49" s="36"/>
      <c r="P49" s="36"/>
      <c r="Q49" s="36"/>
      <c r="R49" s="36"/>
      <c r="S49" s="36"/>
      <c r="T49" s="36">
        <v>143476</v>
      </c>
      <c r="U49" s="36">
        <v>50000</v>
      </c>
      <c r="V49" s="36">
        <v>50000</v>
      </c>
      <c r="W49" s="36">
        <v>50000</v>
      </c>
    </row>
    <row r="50" spans="1:1592" s="9" customFormat="1" ht="12" customHeight="1" x14ac:dyDescent="0.2">
      <c r="A50" s="15"/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1"/>
      <c r="M50" s="12"/>
      <c r="N50" s="12"/>
      <c r="O50" s="12"/>
      <c r="P50" s="12"/>
      <c r="Q50" s="12"/>
      <c r="R50" s="12"/>
      <c r="S50" s="12"/>
      <c r="T50" s="39"/>
      <c r="U50" s="44"/>
      <c r="V50" s="44"/>
      <c r="W50" s="44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  <c r="OT50" s="6"/>
      <c r="OU50" s="6"/>
      <c r="OV50" s="6"/>
      <c r="OW50" s="6"/>
      <c r="OX50" s="6"/>
      <c r="OY50" s="6"/>
      <c r="OZ50" s="6"/>
      <c r="PA50" s="6"/>
      <c r="PB50" s="6"/>
      <c r="PC50" s="6"/>
      <c r="PD50" s="6"/>
      <c r="PE50" s="6"/>
      <c r="PF50" s="6"/>
      <c r="PG50" s="6"/>
      <c r="PH50" s="6"/>
      <c r="PI50" s="6"/>
      <c r="PJ50" s="6"/>
      <c r="PK50" s="6"/>
      <c r="PL50" s="6"/>
      <c r="PM50" s="6"/>
      <c r="PN50" s="6"/>
      <c r="PO50" s="6"/>
      <c r="PP50" s="6"/>
      <c r="PQ50" s="6"/>
      <c r="PR50" s="6"/>
      <c r="PS50" s="6"/>
      <c r="PT50" s="6"/>
      <c r="PU50" s="6"/>
      <c r="PV50" s="6"/>
      <c r="PW50" s="6"/>
      <c r="PX50" s="6"/>
      <c r="PY50" s="6"/>
      <c r="PZ50" s="6"/>
      <c r="QA50" s="6"/>
      <c r="QB50" s="6"/>
      <c r="QC50" s="6"/>
      <c r="QD50" s="6"/>
      <c r="QE50" s="6"/>
      <c r="QF50" s="6"/>
      <c r="QG50" s="6"/>
      <c r="QH50" s="6"/>
      <c r="QI50" s="6"/>
      <c r="QJ50" s="6"/>
      <c r="QK50" s="6"/>
      <c r="QL50" s="6"/>
      <c r="QM50" s="6"/>
      <c r="QN50" s="6"/>
      <c r="QO50" s="6"/>
      <c r="QP50" s="6"/>
      <c r="QQ50" s="6"/>
      <c r="QR50" s="6"/>
      <c r="QS50" s="6"/>
      <c r="QT50" s="6"/>
      <c r="QU50" s="6"/>
      <c r="QV50" s="6"/>
      <c r="QW50" s="6"/>
      <c r="QX50" s="6"/>
      <c r="QY50" s="6"/>
      <c r="QZ50" s="6"/>
      <c r="RA50" s="6"/>
      <c r="RB50" s="6"/>
      <c r="RC50" s="6"/>
      <c r="RD50" s="6"/>
      <c r="RE50" s="6"/>
      <c r="RF50" s="6"/>
      <c r="RG50" s="6"/>
      <c r="RH50" s="6"/>
      <c r="RI50" s="6"/>
      <c r="RJ50" s="6"/>
      <c r="RK50" s="6"/>
      <c r="RL50" s="6"/>
      <c r="RM50" s="6"/>
      <c r="RN50" s="6"/>
      <c r="RO50" s="6"/>
      <c r="RP50" s="6"/>
      <c r="RQ50" s="6"/>
      <c r="RR50" s="6"/>
      <c r="RS50" s="6"/>
      <c r="RT50" s="6"/>
      <c r="RU50" s="6"/>
      <c r="RV50" s="6"/>
      <c r="RW50" s="6"/>
      <c r="RX50" s="6"/>
      <c r="RY50" s="6"/>
      <c r="RZ50" s="6"/>
      <c r="SA50" s="6"/>
      <c r="SB50" s="6"/>
      <c r="SC50" s="6"/>
      <c r="SD50" s="6"/>
      <c r="SE50" s="6"/>
      <c r="SF50" s="6"/>
      <c r="SG50" s="6"/>
      <c r="SH50" s="6"/>
      <c r="SI50" s="6"/>
      <c r="SJ50" s="6"/>
      <c r="SK50" s="6"/>
      <c r="SL50" s="6"/>
      <c r="SM50" s="6"/>
      <c r="SN50" s="6"/>
      <c r="SO50" s="6"/>
      <c r="SP50" s="6"/>
      <c r="SQ50" s="6"/>
      <c r="SR50" s="6"/>
      <c r="SS50" s="6"/>
      <c r="ST50" s="6"/>
      <c r="SU50" s="6"/>
      <c r="SV50" s="6"/>
      <c r="SW50" s="6"/>
      <c r="SX50" s="6"/>
      <c r="SY50" s="6"/>
      <c r="SZ50" s="6"/>
      <c r="TA50" s="6"/>
      <c r="TB50" s="6"/>
      <c r="TC50" s="6"/>
      <c r="TD50" s="6"/>
      <c r="TE50" s="6"/>
      <c r="TF50" s="6"/>
      <c r="TG50" s="6"/>
      <c r="TH50" s="6"/>
      <c r="TI50" s="6"/>
      <c r="TJ50" s="6"/>
      <c r="TK50" s="6"/>
      <c r="TL50" s="6"/>
      <c r="TM50" s="6"/>
      <c r="TN50" s="6"/>
      <c r="TO50" s="6"/>
      <c r="TP50" s="6"/>
      <c r="TQ50" s="6"/>
      <c r="TR50" s="6"/>
      <c r="TS50" s="6"/>
      <c r="TT50" s="6"/>
      <c r="TU50" s="6"/>
      <c r="TV50" s="6"/>
      <c r="TW50" s="6"/>
      <c r="TX50" s="6"/>
      <c r="TY50" s="6"/>
      <c r="TZ50" s="6"/>
      <c r="UA50" s="6"/>
      <c r="UB50" s="6"/>
      <c r="UC50" s="6"/>
      <c r="UD50" s="6"/>
      <c r="UE50" s="6"/>
      <c r="UF50" s="6"/>
      <c r="UG50" s="6"/>
      <c r="UH50" s="6"/>
      <c r="UI50" s="6"/>
      <c r="UJ50" s="6"/>
      <c r="UK50" s="6"/>
      <c r="UL50" s="6"/>
      <c r="UM50" s="6"/>
      <c r="UN50" s="6"/>
      <c r="UO50" s="6"/>
      <c r="UP50" s="6"/>
      <c r="UQ50" s="6"/>
      <c r="UR50" s="6"/>
      <c r="US50" s="6"/>
      <c r="UT50" s="6"/>
      <c r="UU50" s="6"/>
      <c r="UV50" s="6"/>
      <c r="UW50" s="6"/>
      <c r="UX50" s="6"/>
      <c r="UY50" s="6"/>
      <c r="UZ50" s="6"/>
      <c r="VA50" s="6"/>
      <c r="VB50" s="6"/>
      <c r="VC50" s="6"/>
      <c r="VD50" s="6"/>
      <c r="VE50" s="6"/>
      <c r="VF50" s="6"/>
      <c r="VG50" s="6"/>
      <c r="VH50" s="6"/>
      <c r="VI50" s="6"/>
      <c r="VJ50" s="6"/>
      <c r="VK50" s="6"/>
      <c r="VL50" s="6"/>
      <c r="VM50" s="6"/>
      <c r="VN50" s="6"/>
      <c r="VO50" s="6"/>
      <c r="VP50" s="6"/>
      <c r="VQ50" s="6"/>
      <c r="VR50" s="6"/>
      <c r="VS50" s="6"/>
      <c r="VT50" s="6"/>
      <c r="VU50" s="6"/>
      <c r="VV50" s="6"/>
      <c r="VW50" s="6"/>
      <c r="VX50" s="6"/>
      <c r="VY50" s="6"/>
      <c r="VZ50" s="6"/>
      <c r="WA50" s="6"/>
      <c r="WB50" s="6"/>
      <c r="WC50" s="6"/>
      <c r="WD50" s="6"/>
      <c r="WE50" s="6"/>
      <c r="WF50" s="6"/>
      <c r="WG50" s="6"/>
      <c r="WH50" s="6"/>
      <c r="WI50" s="6"/>
      <c r="WJ50" s="6"/>
      <c r="WK50" s="6"/>
      <c r="WL50" s="6"/>
      <c r="WM50" s="6"/>
      <c r="WN50" s="6"/>
      <c r="WO50" s="6"/>
      <c r="WP50" s="6"/>
      <c r="WQ50" s="6"/>
      <c r="WR50" s="6"/>
      <c r="WS50" s="6"/>
      <c r="WT50" s="6"/>
      <c r="WU50" s="6"/>
      <c r="WV50" s="6"/>
      <c r="WW50" s="6"/>
      <c r="WX50" s="6"/>
      <c r="WY50" s="6"/>
      <c r="WZ50" s="6"/>
      <c r="XA50" s="6"/>
      <c r="XB50" s="6"/>
      <c r="XC50" s="6"/>
      <c r="XD50" s="6"/>
      <c r="XE50" s="6"/>
      <c r="XF50" s="6"/>
      <c r="XG50" s="6"/>
      <c r="XH50" s="6"/>
      <c r="XI50" s="6"/>
      <c r="XJ50" s="6"/>
      <c r="XK50" s="6"/>
      <c r="XL50" s="6"/>
      <c r="XM50" s="6"/>
      <c r="XN50" s="6"/>
      <c r="XO50" s="6"/>
      <c r="XP50" s="6"/>
      <c r="XQ50" s="6"/>
      <c r="XR50" s="6"/>
      <c r="XS50" s="6"/>
      <c r="XT50" s="6"/>
      <c r="XU50" s="6"/>
      <c r="XV50" s="6"/>
      <c r="XW50" s="6"/>
      <c r="XX50" s="6"/>
      <c r="XY50" s="6"/>
      <c r="XZ50" s="6"/>
      <c r="YA50" s="6"/>
      <c r="YB50" s="6"/>
      <c r="YC50" s="6"/>
      <c r="YD50" s="6"/>
      <c r="YE50" s="6"/>
      <c r="YF50" s="6"/>
      <c r="YG50" s="6"/>
      <c r="YH50" s="6"/>
      <c r="YI50" s="6"/>
      <c r="YJ50" s="6"/>
      <c r="YK50" s="6"/>
      <c r="YL50" s="6"/>
      <c r="YM50" s="6"/>
      <c r="YN50" s="6"/>
      <c r="YO50" s="6"/>
      <c r="YP50" s="6"/>
      <c r="YQ50" s="6"/>
      <c r="YR50" s="6"/>
      <c r="YS50" s="6"/>
      <c r="YT50" s="6"/>
      <c r="YU50" s="6"/>
      <c r="YV50" s="6"/>
      <c r="YW50" s="6"/>
      <c r="YX50" s="6"/>
      <c r="YY50" s="6"/>
      <c r="YZ50" s="6"/>
      <c r="ZA50" s="6"/>
      <c r="ZB50" s="6"/>
      <c r="ZC50" s="6"/>
      <c r="ZD50" s="6"/>
      <c r="ZE50" s="6"/>
      <c r="ZF50" s="6"/>
      <c r="ZG50" s="6"/>
      <c r="ZH50" s="6"/>
      <c r="ZI50" s="6"/>
      <c r="ZJ50" s="6"/>
      <c r="ZK50" s="6"/>
      <c r="ZL50" s="6"/>
      <c r="ZM50" s="6"/>
      <c r="ZN50" s="6"/>
      <c r="ZO50" s="6"/>
      <c r="ZP50" s="6"/>
      <c r="ZQ50" s="6"/>
      <c r="ZR50" s="6"/>
      <c r="ZS50" s="6"/>
      <c r="ZT50" s="6"/>
      <c r="ZU50" s="6"/>
      <c r="ZV50" s="6"/>
      <c r="ZW50" s="6"/>
      <c r="ZX50" s="6"/>
      <c r="ZY50" s="6"/>
      <c r="ZZ50" s="6"/>
      <c r="AAA50" s="6"/>
      <c r="AAB50" s="6"/>
      <c r="AAC50" s="6"/>
      <c r="AAD50" s="6"/>
      <c r="AAE50" s="6"/>
      <c r="AAF50" s="6"/>
      <c r="AAG50" s="6"/>
      <c r="AAH50" s="6"/>
      <c r="AAI50" s="6"/>
      <c r="AAJ50" s="6"/>
      <c r="AAK50" s="6"/>
      <c r="AAL50" s="6"/>
      <c r="AAM50" s="6"/>
      <c r="AAN50" s="6"/>
      <c r="AAO50" s="6"/>
      <c r="AAP50" s="6"/>
      <c r="AAQ50" s="6"/>
      <c r="AAR50" s="6"/>
      <c r="AAS50" s="6"/>
      <c r="AAT50" s="6"/>
      <c r="AAU50" s="6"/>
      <c r="AAV50" s="6"/>
      <c r="AAW50" s="6"/>
      <c r="AAX50" s="6"/>
      <c r="AAY50" s="6"/>
      <c r="AAZ50" s="6"/>
      <c r="ABA50" s="6"/>
      <c r="ABB50" s="6"/>
      <c r="ABC50" s="6"/>
      <c r="ABD50" s="6"/>
      <c r="ABE50" s="6"/>
      <c r="ABF50" s="6"/>
      <c r="ABG50" s="6"/>
      <c r="ABH50" s="6"/>
      <c r="ABI50" s="6"/>
      <c r="ABJ50" s="6"/>
      <c r="ABK50" s="6"/>
      <c r="ABL50" s="6"/>
      <c r="ABM50" s="6"/>
      <c r="ABN50" s="6"/>
      <c r="ABO50" s="6"/>
      <c r="ABP50" s="6"/>
      <c r="ABQ50" s="6"/>
      <c r="ABR50" s="6"/>
      <c r="ABS50" s="6"/>
      <c r="ABT50" s="6"/>
      <c r="ABU50" s="6"/>
      <c r="ABV50" s="6"/>
      <c r="ABW50" s="6"/>
      <c r="ABX50" s="6"/>
      <c r="ABY50" s="6"/>
      <c r="ABZ50" s="6"/>
      <c r="ACA50" s="6"/>
      <c r="ACB50" s="6"/>
      <c r="ACC50" s="6"/>
      <c r="ACD50" s="6"/>
      <c r="ACE50" s="6"/>
      <c r="ACF50" s="6"/>
      <c r="ACG50" s="6"/>
      <c r="ACH50" s="6"/>
      <c r="ACI50" s="6"/>
      <c r="ACJ50" s="6"/>
      <c r="ACK50" s="6"/>
      <c r="ACL50" s="6"/>
      <c r="ACM50" s="6"/>
      <c r="ACN50" s="6"/>
      <c r="ACO50" s="6"/>
      <c r="ACP50" s="6"/>
      <c r="ACQ50" s="6"/>
      <c r="ACR50" s="6"/>
      <c r="ACS50" s="6"/>
      <c r="ACT50" s="6"/>
      <c r="ACU50" s="6"/>
      <c r="ACV50" s="6"/>
      <c r="ACW50" s="6"/>
      <c r="ACX50" s="6"/>
      <c r="ACY50" s="6"/>
      <c r="ACZ50" s="6"/>
      <c r="ADA50" s="6"/>
      <c r="ADB50" s="6"/>
      <c r="ADC50" s="6"/>
      <c r="ADD50" s="6"/>
      <c r="ADE50" s="6"/>
      <c r="ADF50" s="6"/>
      <c r="ADG50" s="6"/>
      <c r="ADH50" s="6"/>
      <c r="ADI50" s="6"/>
      <c r="ADJ50" s="6"/>
      <c r="ADK50" s="6"/>
      <c r="ADL50" s="6"/>
      <c r="ADM50" s="6"/>
      <c r="ADN50" s="6"/>
      <c r="ADO50" s="6"/>
      <c r="ADP50" s="6"/>
      <c r="ADQ50" s="6"/>
      <c r="ADR50" s="6"/>
      <c r="ADS50" s="6"/>
      <c r="ADT50" s="6"/>
      <c r="ADU50" s="6"/>
      <c r="ADV50" s="6"/>
      <c r="ADW50" s="6"/>
      <c r="ADX50" s="6"/>
      <c r="ADY50" s="6"/>
      <c r="ADZ50" s="6"/>
      <c r="AEA50" s="6"/>
      <c r="AEB50" s="6"/>
      <c r="AEC50" s="6"/>
      <c r="AED50" s="6"/>
      <c r="AEE50" s="6"/>
      <c r="AEF50" s="6"/>
      <c r="AEG50" s="6"/>
      <c r="AEH50" s="6"/>
      <c r="AEI50" s="6"/>
      <c r="AEJ50" s="6"/>
      <c r="AEK50" s="6"/>
      <c r="AEL50" s="6"/>
      <c r="AEM50" s="6"/>
      <c r="AEN50" s="6"/>
      <c r="AEO50" s="6"/>
      <c r="AEP50" s="6"/>
      <c r="AEQ50" s="6"/>
      <c r="AER50" s="6"/>
      <c r="AES50" s="6"/>
      <c r="AET50" s="6"/>
      <c r="AEU50" s="6"/>
      <c r="AEV50" s="6"/>
      <c r="AEW50" s="6"/>
      <c r="AEX50" s="6"/>
      <c r="AEY50" s="6"/>
      <c r="AEZ50" s="6"/>
      <c r="AFA50" s="6"/>
      <c r="AFB50" s="6"/>
      <c r="AFC50" s="6"/>
      <c r="AFD50" s="6"/>
      <c r="AFE50" s="6"/>
      <c r="AFF50" s="6"/>
      <c r="AFG50" s="6"/>
      <c r="AFH50" s="6"/>
      <c r="AFI50" s="6"/>
      <c r="AFJ50" s="6"/>
      <c r="AFK50" s="6"/>
      <c r="AFL50" s="6"/>
      <c r="AFM50" s="6"/>
      <c r="AFN50" s="6"/>
      <c r="AFO50" s="6"/>
      <c r="AFP50" s="6"/>
      <c r="AFQ50" s="6"/>
      <c r="AFR50" s="6"/>
      <c r="AFS50" s="6"/>
      <c r="AFT50" s="6"/>
      <c r="AFU50" s="6"/>
      <c r="AFV50" s="6"/>
      <c r="AFW50" s="6"/>
      <c r="AFX50" s="6"/>
      <c r="AFY50" s="6"/>
      <c r="AFZ50" s="6"/>
      <c r="AGA50" s="6"/>
      <c r="AGB50" s="6"/>
      <c r="AGC50" s="6"/>
      <c r="AGD50" s="6"/>
      <c r="AGE50" s="6"/>
      <c r="AGF50" s="6"/>
      <c r="AGG50" s="6"/>
      <c r="AGH50" s="6"/>
      <c r="AGI50" s="6"/>
      <c r="AGJ50" s="6"/>
      <c r="AGK50" s="6"/>
      <c r="AGL50" s="6"/>
      <c r="AGM50" s="6"/>
      <c r="AGN50" s="6"/>
      <c r="AGO50" s="6"/>
      <c r="AGP50" s="6"/>
      <c r="AGQ50" s="6"/>
      <c r="AGR50" s="6"/>
      <c r="AGS50" s="6"/>
      <c r="AGT50" s="6"/>
      <c r="AGU50" s="6"/>
      <c r="AGV50" s="6"/>
      <c r="AGW50" s="6"/>
      <c r="AGX50" s="6"/>
      <c r="AGY50" s="6"/>
      <c r="AGZ50" s="6"/>
      <c r="AHA50" s="6"/>
      <c r="AHB50" s="6"/>
      <c r="AHC50" s="6"/>
      <c r="AHD50" s="6"/>
      <c r="AHE50" s="6"/>
      <c r="AHF50" s="6"/>
      <c r="AHG50" s="6"/>
      <c r="AHH50" s="6"/>
      <c r="AHI50" s="6"/>
      <c r="AHJ50" s="6"/>
      <c r="AHK50" s="6"/>
      <c r="AHL50" s="6"/>
      <c r="AHM50" s="6"/>
      <c r="AHN50" s="6"/>
      <c r="AHO50" s="6"/>
      <c r="AHP50" s="6"/>
      <c r="AHQ50" s="6"/>
      <c r="AHR50" s="6"/>
      <c r="AHS50" s="6"/>
      <c r="AHT50" s="6"/>
      <c r="AHU50" s="6"/>
      <c r="AHV50" s="6"/>
      <c r="AHW50" s="6"/>
      <c r="AHX50" s="6"/>
      <c r="AHY50" s="6"/>
      <c r="AHZ50" s="6"/>
      <c r="AIA50" s="6"/>
      <c r="AIB50" s="6"/>
      <c r="AIC50" s="6"/>
      <c r="AID50" s="6"/>
      <c r="AIE50" s="6"/>
      <c r="AIF50" s="6"/>
      <c r="AIG50" s="6"/>
      <c r="AIH50" s="6"/>
      <c r="AII50" s="6"/>
      <c r="AIJ50" s="6"/>
      <c r="AIK50" s="6"/>
      <c r="AIL50" s="6"/>
      <c r="AIM50" s="6"/>
      <c r="AIN50" s="6"/>
      <c r="AIO50" s="6"/>
      <c r="AIP50" s="6"/>
      <c r="AIQ50" s="6"/>
      <c r="AIR50" s="6"/>
      <c r="AIS50" s="6"/>
      <c r="AIT50" s="6"/>
      <c r="AIU50" s="6"/>
      <c r="AIV50" s="6"/>
      <c r="AIW50" s="6"/>
      <c r="AIX50" s="6"/>
      <c r="AIY50" s="6"/>
      <c r="AIZ50" s="6"/>
      <c r="AJA50" s="6"/>
      <c r="AJB50" s="6"/>
      <c r="AJC50" s="6"/>
      <c r="AJD50" s="6"/>
      <c r="AJE50" s="6"/>
      <c r="AJF50" s="6"/>
      <c r="AJG50" s="6"/>
      <c r="AJH50" s="6"/>
      <c r="AJI50" s="6"/>
      <c r="AJJ50" s="6"/>
      <c r="AJK50" s="6"/>
      <c r="AJL50" s="6"/>
      <c r="AJM50" s="6"/>
      <c r="AJN50" s="6"/>
      <c r="AJO50" s="6"/>
      <c r="AJP50" s="6"/>
      <c r="AJQ50" s="6"/>
      <c r="AJR50" s="6"/>
      <c r="AJS50" s="6"/>
      <c r="AJT50" s="6"/>
      <c r="AJU50" s="6"/>
      <c r="AJV50" s="6"/>
      <c r="AJW50" s="6"/>
      <c r="AJX50" s="6"/>
      <c r="AJY50" s="6"/>
      <c r="AJZ50" s="6"/>
      <c r="AKA50" s="6"/>
      <c r="AKB50" s="6"/>
      <c r="AKC50" s="6"/>
      <c r="AKD50" s="6"/>
      <c r="AKE50" s="6"/>
      <c r="AKF50" s="6"/>
      <c r="AKG50" s="6"/>
      <c r="AKH50" s="6"/>
      <c r="AKI50" s="6"/>
      <c r="AKJ50" s="6"/>
      <c r="AKK50" s="6"/>
      <c r="AKL50" s="6"/>
      <c r="AKM50" s="6"/>
      <c r="AKN50" s="6"/>
      <c r="AKO50" s="6"/>
      <c r="AKP50" s="6"/>
      <c r="AKQ50" s="6"/>
      <c r="AKR50" s="6"/>
      <c r="AKS50" s="6"/>
      <c r="AKT50" s="6"/>
      <c r="AKU50" s="6"/>
      <c r="AKV50" s="6"/>
      <c r="AKW50" s="6"/>
      <c r="AKX50" s="6"/>
      <c r="AKY50" s="6"/>
      <c r="AKZ50" s="6"/>
      <c r="ALA50" s="6"/>
      <c r="ALB50" s="6"/>
      <c r="ALC50" s="6"/>
      <c r="ALD50" s="6"/>
      <c r="ALE50" s="6"/>
      <c r="ALF50" s="6"/>
      <c r="ALG50" s="6"/>
      <c r="ALH50" s="6"/>
      <c r="ALI50" s="6"/>
      <c r="ALJ50" s="6"/>
      <c r="ALK50" s="6"/>
      <c r="ALL50" s="6"/>
      <c r="ALM50" s="6"/>
      <c r="ALN50" s="6"/>
      <c r="ALO50" s="6"/>
      <c r="ALP50" s="6"/>
      <c r="ALQ50" s="6"/>
      <c r="ALR50" s="6"/>
      <c r="ALS50" s="6"/>
      <c r="ALT50" s="6"/>
      <c r="ALU50" s="6"/>
      <c r="ALV50" s="6"/>
      <c r="ALW50" s="6"/>
      <c r="ALX50" s="6"/>
      <c r="ALY50" s="6"/>
      <c r="ALZ50" s="6"/>
      <c r="AMA50" s="6"/>
      <c r="AMB50" s="6"/>
      <c r="AMC50" s="6"/>
      <c r="AMD50" s="6"/>
      <c r="AME50" s="6"/>
      <c r="AMF50" s="6"/>
      <c r="AMG50" s="6"/>
      <c r="AMH50" s="6"/>
      <c r="AMI50" s="6"/>
      <c r="AMJ50" s="6"/>
      <c r="AMK50" s="6"/>
      <c r="AML50" s="6"/>
      <c r="AMM50" s="6"/>
      <c r="AMN50" s="6"/>
      <c r="AMO50" s="6"/>
      <c r="AMP50" s="6"/>
      <c r="AMQ50" s="6"/>
      <c r="AMR50" s="6"/>
      <c r="AMS50" s="6"/>
      <c r="AMT50" s="6"/>
      <c r="AMU50" s="6"/>
      <c r="AMV50" s="6"/>
      <c r="AMW50" s="6"/>
      <c r="AMX50" s="6"/>
      <c r="AMY50" s="6"/>
      <c r="AMZ50" s="6"/>
      <c r="ANA50" s="6"/>
      <c r="ANB50" s="6"/>
      <c r="ANC50" s="6"/>
      <c r="AND50" s="6"/>
      <c r="ANE50" s="6"/>
      <c r="ANF50" s="6"/>
      <c r="ANG50" s="6"/>
      <c r="ANH50" s="6"/>
      <c r="ANI50" s="6"/>
      <c r="ANJ50" s="6"/>
      <c r="ANK50" s="6"/>
      <c r="ANL50" s="6"/>
      <c r="ANM50" s="6"/>
      <c r="ANN50" s="6"/>
      <c r="ANO50" s="6"/>
      <c r="ANP50" s="6"/>
      <c r="ANQ50" s="6"/>
      <c r="ANR50" s="6"/>
      <c r="ANS50" s="6"/>
      <c r="ANT50" s="6"/>
      <c r="ANU50" s="6"/>
      <c r="ANV50" s="6"/>
      <c r="ANW50" s="6"/>
      <c r="ANX50" s="6"/>
      <c r="ANY50" s="6"/>
      <c r="ANZ50" s="6"/>
      <c r="AOA50" s="6"/>
      <c r="AOB50" s="6"/>
      <c r="AOC50" s="6"/>
      <c r="AOD50" s="6"/>
      <c r="AOE50" s="6"/>
      <c r="AOF50" s="6"/>
      <c r="AOG50" s="6"/>
      <c r="AOH50" s="6"/>
      <c r="AOI50" s="6"/>
      <c r="AOJ50" s="6"/>
      <c r="AOK50" s="6"/>
      <c r="AOL50" s="6"/>
      <c r="AOM50" s="6"/>
      <c r="AON50" s="6"/>
      <c r="AOO50" s="6"/>
      <c r="AOP50" s="6"/>
      <c r="AOQ50" s="6"/>
      <c r="AOR50" s="6"/>
      <c r="AOS50" s="6"/>
      <c r="AOT50" s="6"/>
      <c r="AOU50" s="6"/>
      <c r="AOV50" s="6"/>
      <c r="AOW50" s="6"/>
      <c r="AOX50" s="6"/>
      <c r="AOY50" s="6"/>
      <c r="AOZ50" s="6"/>
      <c r="APA50" s="6"/>
      <c r="APB50" s="6"/>
      <c r="APC50" s="6"/>
      <c r="APD50" s="6"/>
      <c r="APE50" s="6"/>
      <c r="APF50" s="6"/>
      <c r="APG50" s="6"/>
      <c r="APH50" s="6"/>
      <c r="API50" s="6"/>
      <c r="APJ50" s="6"/>
      <c r="APK50" s="6"/>
      <c r="APL50" s="6"/>
      <c r="APM50" s="6"/>
      <c r="APN50" s="6"/>
      <c r="APO50" s="6"/>
      <c r="APP50" s="6"/>
      <c r="APQ50" s="6"/>
      <c r="APR50" s="6"/>
      <c r="APS50" s="6"/>
      <c r="APT50" s="6"/>
      <c r="APU50" s="6"/>
      <c r="APV50" s="6"/>
      <c r="APW50" s="6"/>
      <c r="APX50" s="6"/>
      <c r="APY50" s="6"/>
      <c r="APZ50" s="6"/>
      <c r="AQA50" s="6"/>
      <c r="AQB50" s="6"/>
      <c r="AQC50" s="6"/>
      <c r="AQD50" s="6"/>
      <c r="AQE50" s="6"/>
      <c r="AQF50" s="6"/>
      <c r="AQG50" s="6"/>
      <c r="AQH50" s="6"/>
      <c r="AQI50" s="6"/>
      <c r="AQJ50" s="6"/>
      <c r="AQK50" s="6"/>
      <c r="AQL50" s="6"/>
      <c r="AQM50" s="6"/>
      <c r="AQN50" s="6"/>
      <c r="AQO50" s="6"/>
      <c r="AQP50" s="6"/>
      <c r="AQQ50" s="6"/>
      <c r="AQR50" s="6"/>
      <c r="AQS50" s="6"/>
      <c r="AQT50" s="6"/>
      <c r="AQU50" s="6"/>
      <c r="AQV50" s="6"/>
      <c r="AQW50" s="6"/>
      <c r="AQX50" s="6"/>
      <c r="AQY50" s="6"/>
      <c r="AQZ50" s="6"/>
      <c r="ARA50" s="6"/>
      <c r="ARB50" s="6"/>
      <c r="ARC50" s="6"/>
      <c r="ARD50" s="6"/>
      <c r="ARE50" s="6"/>
      <c r="ARF50" s="6"/>
      <c r="ARG50" s="6"/>
      <c r="ARH50" s="6"/>
      <c r="ARI50" s="6"/>
      <c r="ARJ50" s="6"/>
      <c r="ARK50" s="6"/>
      <c r="ARL50" s="6"/>
      <c r="ARM50" s="6"/>
      <c r="ARN50" s="6"/>
      <c r="ARO50" s="6"/>
      <c r="ARP50" s="6"/>
      <c r="ARQ50" s="6"/>
      <c r="ARR50" s="6"/>
      <c r="ARS50" s="6"/>
      <c r="ART50" s="6"/>
      <c r="ARU50" s="6"/>
      <c r="ARV50" s="6"/>
      <c r="ARW50" s="6"/>
      <c r="ARX50" s="6"/>
      <c r="ARY50" s="6"/>
      <c r="ARZ50" s="6"/>
      <c r="ASA50" s="6"/>
      <c r="ASB50" s="6"/>
      <c r="ASC50" s="6"/>
      <c r="ASD50" s="6"/>
      <c r="ASE50" s="6"/>
      <c r="ASF50" s="6"/>
      <c r="ASG50" s="6"/>
      <c r="ASH50" s="6"/>
      <c r="ASI50" s="6"/>
      <c r="ASJ50" s="6"/>
      <c r="ASK50" s="6"/>
      <c r="ASL50" s="6"/>
      <c r="ASM50" s="6"/>
      <c r="ASN50" s="6"/>
      <c r="ASO50" s="6"/>
      <c r="ASP50" s="6"/>
      <c r="ASQ50" s="6"/>
      <c r="ASR50" s="6"/>
      <c r="ASS50" s="6"/>
      <c r="AST50" s="6"/>
      <c r="ASU50" s="6"/>
      <c r="ASV50" s="6"/>
      <c r="ASW50" s="6"/>
      <c r="ASX50" s="6"/>
      <c r="ASY50" s="6"/>
      <c r="ASZ50" s="6"/>
      <c r="ATA50" s="6"/>
      <c r="ATB50" s="6"/>
      <c r="ATC50" s="6"/>
      <c r="ATD50" s="6"/>
      <c r="ATE50" s="6"/>
      <c r="ATF50" s="6"/>
      <c r="ATG50" s="6"/>
      <c r="ATH50" s="6"/>
      <c r="ATI50" s="6"/>
      <c r="ATJ50" s="6"/>
      <c r="ATK50" s="6"/>
      <c r="ATL50" s="6"/>
      <c r="ATM50" s="6"/>
      <c r="ATN50" s="6"/>
      <c r="ATO50" s="6"/>
      <c r="ATP50" s="6"/>
      <c r="ATQ50" s="6"/>
      <c r="ATR50" s="6"/>
      <c r="ATS50" s="6"/>
      <c r="ATT50" s="6"/>
      <c r="ATU50" s="6"/>
      <c r="ATV50" s="6"/>
      <c r="ATW50" s="6"/>
      <c r="ATX50" s="6"/>
      <c r="ATY50" s="6"/>
      <c r="ATZ50" s="6"/>
      <c r="AUA50" s="6"/>
      <c r="AUB50" s="6"/>
      <c r="AUC50" s="6"/>
      <c r="AUD50" s="6"/>
      <c r="AUE50" s="6"/>
      <c r="AUF50" s="6"/>
      <c r="AUG50" s="6"/>
      <c r="AUH50" s="6"/>
      <c r="AUI50" s="6"/>
      <c r="AUJ50" s="6"/>
      <c r="AUK50" s="6"/>
      <c r="AUL50" s="6"/>
      <c r="AUM50" s="6"/>
      <c r="AUN50" s="6"/>
      <c r="AUO50" s="6"/>
      <c r="AUP50" s="6"/>
      <c r="AUQ50" s="6"/>
      <c r="AUR50" s="6"/>
      <c r="AUS50" s="6"/>
      <c r="AUT50" s="6"/>
      <c r="AUU50" s="6"/>
      <c r="AUV50" s="6"/>
      <c r="AUW50" s="6"/>
      <c r="AUX50" s="6"/>
      <c r="AUY50" s="6"/>
      <c r="AUZ50" s="6"/>
      <c r="AVA50" s="6"/>
      <c r="AVB50" s="6"/>
      <c r="AVC50" s="6"/>
      <c r="AVD50" s="6"/>
      <c r="AVE50" s="6"/>
      <c r="AVF50" s="6"/>
      <c r="AVG50" s="6"/>
      <c r="AVH50" s="6"/>
      <c r="AVI50" s="6"/>
      <c r="AVJ50" s="6"/>
      <c r="AVK50" s="6"/>
      <c r="AVL50" s="6"/>
      <c r="AVM50" s="6"/>
      <c r="AVN50" s="6"/>
      <c r="AVO50" s="6"/>
      <c r="AVP50" s="6"/>
      <c r="AVQ50" s="6"/>
      <c r="AVR50" s="6"/>
      <c r="AVS50" s="6"/>
      <c r="AVT50" s="6"/>
      <c r="AVU50" s="6"/>
      <c r="AVV50" s="6"/>
      <c r="AVW50" s="6"/>
      <c r="AVX50" s="6"/>
      <c r="AVY50" s="6"/>
      <c r="AVZ50" s="6"/>
      <c r="AWA50" s="6"/>
      <c r="AWB50" s="6"/>
      <c r="AWC50" s="6"/>
      <c r="AWD50" s="6"/>
      <c r="AWE50" s="6"/>
      <c r="AWF50" s="6"/>
      <c r="AWG50" s="6"/>
      <c r="AWH50" s="6"/>
      <c r="AWI50" s="6"/>
      <c r="AWJ50" s="6"/>
      <c r="AWK50" s="6"/>
      <c r="AWL50" s="6"/>
      <c r="AWM50" s="6"/>
      <c r="AWN50" s="6"/>
      <c r="AWO50" s="6"/>
      <c r="AWP50" s="6"/>
      <c r="AWQ50" s="6"/>
      <c r="AWR50" s="6"/>
      <c r="AWS50" s="6"/>
      <c r="AWT50" s="6"/>
      <c r="AWU50" s="6"/>
      <c r="AWV50" s="6"/>
      <c r="AWW50" s="6"/>
      <c r="AWX50" s="6"/>
      <c r="AWY50" s="6"/>
      <c r="AWZ50" s="6"/>
      <c r="AXA50" s="6"/>
      <c r="AXB50" s="6"/>
      <c r="AXC50" s="6"/>
      <c r="AXD50" s="6"/>
      <c r="AXE50" s="6"/>
      <c r="AXF50" s="6"/>
      <c r="AXG50" s="6"/>
      <c r="AXH50" s="6"/>
      <c r="AXI50" s="6"/>
      <c r="AXJ50" s="6"/>
      <c r="AXK50" s="6"/>
      <c r="AXL50" s="6"/>
      <c r="AXM50" s="6"/>
      <c r="AXN50" s="6"/>
      <c r="AXO50" s="6"/>
      <c r="AXP50" s="6"/>
      <c r="AXQ50" s="6"/>
      <c r="AXR50" s="6"/>
      <c r="AXS50" s="6"/>
      <c r="AXT50" s="6"/>
      <c r="AXU50" s="6"/>
      <c r="AXV50" s="6"/>
      <c r="AXW50" s="6"/>
      <c r="AXX50" s="6"/>
      <c r="AXY50" s="6"/>
      <c r="AXZ50" s="6"/>
      <c r="AYA50" s="6"/>
      <c r="AYB50" s="6"/>
      <c r="AYC50" s="6"/>
      <c r="AYD50" s="6"/>
      <c r="AYE50" s="6"/>
      <c r="AYF50" s="6"/>
      <c r="AYG50" s="6"/>
      <c r="AYH50" s="6"/>
      <c r="AYI50" s="6"/>
      <c r="AYJ50" s="6"/>
      <c r="AYK50" s="6"/>
      <c r="AYL50" s="6"/>
      <c r="AYM50" s="6"/>
      <c r="AYN50" s="6"/>
      <c r="AYO50" s="6"/>
      <c r="AYP50" s="6"/>
      <c r="AYQ50" s="6"/>
      <c r="AYR50" s="6"/>
      <c r="AYS50" s="6"/>
      <c r="AYT50" s="6"/>
      <c r="AYU50" s="6"/>
      <c r="AYV50" s="6"/>
      <c r="AYW50" s="6"/>
      <c r="AYX50" s="6"/>
      <c r="AYY50" s="6"/>
      <c r="AYZ50" s="6"/>
      <c r="AZA50" s="6"/>
      <c r="AZB50" s="6"/>
      <c r="AZC50" s="6"/>
      <c r="AZD50" s="6"/>
      <c r="AZE50" s="6"/>
      <c r="AZF50" s="6"/>
      <c r="AZG50" s="6"/>
      <c r="AZH50" s="6"/>
      <c r="AZI50" s="6"/>
      <c r="AZJ50" s="6"/>
      <c r="AZK50" s="6"/>
      <c r="AZL50" s="6"/>
      <c r="AZM50" s="6"/>
      <c r="AZN50" s="6"/>
      <c r="AZO50" s="6"/>
      <c r="AZP50" s="6"/>
      <c r="AZQ50" s="6"/>
      <c r="AZR50" s="6"/>
      <c r="AZS50" s="6"/>
      <c r="AZT50" s="6"/>
      <c r="AZU50" s="6"/>
      <c r="AZV50" s="6"/>
      <c r="AZW50" s="6"/>
      <c r="AZX50" s="6"/>
      <c r="AZY50" s="6"/>
      <c r="AZZ50" s="6"/>
      <c r="BAA50" s="6"/>
      <c r="BAB50" s="6"/>
      <c r="BAC50" s="6"/>
      <c r="BAD50" s="6"/>
      <c r="BAE50" s="6"/>
      <c r="BAF50" s="6"/>
      <c r="BAG50" s="6"/>
      <c r="BAH50" s="6"/>
      <c r="BAI50" s="6"/>
      <c r="BAJ50" s="6"/>
      <c r="BAK50" s="6"/>
      <c r="BAL50" s="6"/>
      <c r="BAM50" s="6"/>
      <c r="BAN50" s="6"/>
      <c r="BAO50" s="6"/>
      <c r="BAP50" s="6"/>
      <c r="BAQ50" s="6"/>
      <c r="BAR50" s="6"/>
      <c r="BAS50" s="6"/>
      <c r="BAT50" s="6"/>
      <c r="BAU50" s="6"/>
      <c r="BAV50" s="6"/>
      <c r="BAW50" s="6"/>
      <c r="BAX50" s="6"/>
      <c r="BAY50" s="6"/>
      <c r="BAZ50" s="6"/>
      <c r="BBA50" s="6"/>
      <c r="BBB50" s="6"/>
      <c r="BBC50" s="6"/>
      <c r="BBD50" s="6"/>
      <c r="BBE50" s="6"/>
      <c r="BBF50" s="6"/>
      <c r="BBG50" s="6"/>
      <c r="BBH50" s="6"/>
      <c r="BBI50" s="6"/>
      <c r="BBJ50" s="6"/>
      <c r="BBK50" s="6"/>
      <c r="BBL50" s="6"/>
      <c r="BBM50" s="6"/>
      <c r="BBN50" s="6"/>
      <c r="BBO50" s="6"/>
      <c r="BBP50" s="6"/>
      <c r="BBQ50" s="6"/>
      <c r="BBR50" s="6"/>
      <c r="BBS50" s="6"/>
      <c r="BBT50" s="6"/>
      <c r="BBU50" s="6"/>
      <c r="BBV50" s="6"/>
      <c r="BBW50" s="6"/>
      <c r="BBX50" s="6"/>
      <c r="BBY50" s="6"/>
      <c r="BBZ50" s="6"/>
      <c r="BCA50" s="6"/>
      <c r="BCB50" s="6"/>
      <c r="BCC50" s="6"/>
      <c r="BCD50" s="6"/>
      <c r="BCE50" s="6"/>
      <c r="BCF50" s="6"/>
      <c r="BCG50" s="6"/>
      <c r="BCH50" s="6"/>
      <c r="BCI50" s="6"/>
      <c r="BCJ50" s="6"/>
      <c r="BCK50" s="6"/>
      <c r="BCL50" s="6"/>
      <c r="BCM50" s="6"/>
      <c r="BCN50" s="6"/>
      <c r="BCO50" s="6"/>
      <c r="BCP50" s="6"/>
      <c r="BCQ50" s="6"/>
      <c r="BCR50" s="6"/>
      <c r="BCS50" s="6"/>
      <c r="BCT50" s="6"/>
      <c r="BCU50" s="6"/>
      <c r="BCV50" s="6"/>
      <c r="BCW50" s="6"/>
      <c r="BCX50" s="6"/>
      <c r="BCY50" s="6"/>
      <c r="BCZ50" s="6"/>
      <c r="BDA50" s="6"/>
      <c r="BDB50" s="6"/>
      <c r="BDC50" s="6"/>
      <c r="BDD50" s="6"/>
      <c r="BDE50" s="6"/>
      <c r="BDF50" s="6"/>
      <c r="BDG50" s="6"/>
      <c r="BDH50" s="6"/>
      <c r="BDI50" s="6"/>
      <c r="BDJ50" s="6"/>
      <c r="BDK50" s="6"/>
      <c r="BDL50" s="6"/>
      <c r="BDM50" s="6"/>
      <c r="BDN50" s="6"/>
      <c r="BDO50" s="6"/>
      <c r="BDP50" s="6"/>
      <c r="BDQ50" s="6"/>
      <c r="BDR50" s="6"/>
      <c r="BDS50" s="6"/>
      <c r="BDT50" s="6"/>
      <c r="BDU50" s="6"/>
      <c r="BDV50" s="6"/>
      <c r="BDW50" s="6"/>
      <c r="BDX50" s="6"/>
      <c r="BDY50" s="6"/>
      <c r="BDZ50" s="6"/>
      <c r="BEA50" s="6"/>
      <c r="BEB50" s="6"/>
      <c r="BEC50" s="6"/>
      <c r="BED50" s="6"/>
      <c r="BEE50" s="6"/>
      <c r="BEF50" s="6"/>
      <c r="BEG50" s="6"/>
      <c r="BEH50" s="6"/>
      <c r="BEI50" s="6"/>
      <c r="BEJ50" s="6"/>
      <c r="BEK50" s="6"/>
      <c r="BEL50" s="6"/>
      <c r="BEM50" s="6"/>
      <c r="BEN50" s="6"/>
      <c r="BEO50" s="6"/>
      <c r="BEP50" s="6"/>
      <c r="BEQ50" s="6"/>
      <c r="BER50" s="6"/>
      <c r="BES50" s="6"/>
      <c r="BET50" s="6"/>
      <c r="BEU50" s="6"/>
      <c r="BEV50" s="6"/>
      <c r="BEW50" s="6"/>
      <c r="BEX50" s="6"/>
      <c r="BEY50" s="6"/>
      <c r="BEZ50" s="6"/>
      <c r="BFA50" s="6"/>
      <c r="BFB50" s="6"/>
      <c r="BFC50" s="6"/>
      <c r="BFD50" s="6"/>
      <c r="BFE50" s="6"/>
      <c r="BFF50" s="6"/>
      <c r="BFG50" s="6"/>
      <c r="BFH50" s="6"/>
      <c r="BFI50" s="6"/>
      <c r="BFJ50" s="6"/>
      <c r="BFK50" s="6"/>
      <c r="BFL50" s="6"/>
      <c r="BFM50" s="6"/>
      <c r="BFN50" s="6"/>
      <c r="BFO50" s="6"/>
      <c r="BFP50" s="6"/>
      <c r="BFQ50" s="6"/>
      <c r="BFR50" s="6"/>
      <c r="BFS50" s="6"/>
      <c r="BFT50" s="6"/>
      <c r="BFU50" s="6"/>
      <c r="BFV50" s="6"/>
      <c r="BFW50" s="6"/>
      <c r="BFX50" s="6"/>
      <c r="BFY50" s="6"/>
      <c r="BFZ50" s="6"/>
      <c r="BGA50" s="6"/>
      <c r="BGB50" s="6"/>
      <c r="BGC50" s="6"/>
      <c r="BGD50" s="6"/>
      <c r="BGE50" s="6"/>
      <c r="BGF50" s="6"/>
      <c r="BGG50" s="6"/>
      <c r="BGH50" s="6"/>
      <c r="BGI50" s="6"/>
      <c r="BGJ50" s="6"/>
      <c r="BGK50" s="6"/>
      <c r="BGL50" s="6"/>
      <c r="BGM50" s="6"/>
      <c r="BGN50" s="6"/>
      <c r="BGO50" s="6"/>
      <c r="BGP50" s="6"/>
      <c r="BGQ50" s="6"/>
      <c r="BGR50" s="6"/>
      <c r="BGS50" s="6"/>
      <c r="BGT50" s="6"/>
      <c r="BGU50" s="6"/>
      <c r="BGV50" s="6"/>
      <c r="BGW50" s="6"/>
      <c r="BGX50" s="6"/>
      <c r="BGY50" s="6"/>
      <c r="BGZ50" s="6"/>
      <c r="BHA50" s="6"/>
      <c r="BHB50" s="6"/>
      <c r="BHC50" s="6"/>
      <c r="BHD50" s="6"/>
      <c r="BHE50" s="6"/>
      <c r="BHF50" s="6"/>
      <c r="BHG50" s="6"/>
      <c r="BHH50" s="6"/>
      <c r="BHI50" s="6"/>
      <c r="BHJ50" s="6"/>
      <c r="BHK50" s="6"/>
      <c r="BHL50" s="6"/>
      <c r="BHM50" s="6"/>
      <c r="BHN50" s="6"/>
      <c r="BHO50" s="6"/>
      <c r="BHP50" s="6"/>
      <c r="BHQ50" s="6"/>
      <c r="BHR50" s="6"/>
      <c r="BHS50" s="6"/>
      <c r="BHT50" s="6"/>
      <c r="BHU50" s="6"/>
      <c r="BHV50" s="6"/>
      <c r="BHW50" s="6"/>
      <c r="BHX50" s="6"/>
      <c r="BHY50" s="6"/>
      <c r="BHZ50" s="6"/>
      <c r="BIA50" s="6"/>
      <c r="BIB50" s="6"/>
      <c r="BIC50" s="6"/>
      <c r="BID50" s="6"/>
      <c r="BIE50" s="6"/>
      <c r="BIF50" s="6"/>
    </row>
    <row r="51" spans="1:1592" ht="12" customHeight="1" x14ac:dyDescent="0.2">
      <c r="A51" s="21" t="s">
        <v>60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>
        <v>831969</v>
      </c>
      <c r="R51" s="22">
        <v>662599</v>
      </c>
      <c r="S51" s="22">
        <v>1585042.78</v>
      </c>
      <c r="T51" s="34">
        <v>1947004.56</v>
      </c>
      <c r="U51" s="34">
        <v>2503653</v>
      </c>
      <c r="V51" s="34">
        <v>2682874</v>
      </c>
      <c r="W51" s="34">
        <v>1895456</v>
      </c>
    </row>
    <row r="52" spans="1:1592" ht="12" customHeight="1" x14ac:dyDescent="0.2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1"/>
      <c r="M52" s="12"/>
      <c r="N52" s="12"/>
      <c r="O52" s="12"/>
      <c r="P52" s="12"/>
      <c r="Q52" s="12"/>
      <c r="R52" s="12"/>
      <c r="S52" s="12"/>
      <c r="T52" s="33"/>
      <c r="U52" s="46"/>
      <c r="V52" s="46"/>
      <c r="W52" s="46"/>
    </row>
    <row r="53" spans="1:1592" ht="12" customHeight="1" x14ac:dyDescent="0.2">
      <c r="A53" s="21" t="s">
        <v>19</v>
      </c>
      <c r="B53" s="22">
        <v>53422045</v>
      </c>
      <c r="C53" s="22">
        <v>57647942</v>
      </c>
      <c r="D53" s="22">
        <v>57235759</v>
      </c>
      <c r="E53" s="22">
        <v>55502114</v>
      </c>
      <c r="F53" s="22">
        <v>61482369.000000007</v>
      </c>
      <c r="G53" s="22">
        <v>61958015</v>
      </c>
      <c r="H53" s="22">
        <v>51902720.799999997</v>
      </c>
      <c r="I53" s="22">
        <v>53347417</v>
      </c>
      <c r="J53" s="22">
        <v>52399396</v>
      </c>
      <c r="K53" s="22">
        <v>50023062</v>
      </c>
      <c r="L53" s="22">
        <v>50601864</v>
      </c>
      <c r="M53" s="22">
        <v>55223365</v>
      </c>
      <c r="N53" s="22">
        <v>55754146.679999992</v>
      </c>
      <c r="O53" s="22">
        <v>59605029.219999999</v>
      </c>
      <c r="P53" s="22">
        <v>53680965.139999993</v>
      </c>
      <c r="Q53" s="22"/>
      <c r="R53" s="22"/>
      <c r="S53" s="22"/>
      <c r="T53" s="34"/>
      <c r="U53" s="45"/>
      <c r="V53" s="45"/>
      <c r="W53" s="45"/>
    </row>
    <row r="54" spans="1:1592" ht="12" customHeight="1" x14ac:dyDescent="0.2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32"/>
      <c r="U54" s="43"/>
      <c r="V54" s="43"/>
      <c r="W54" s="43"/>
    </row>
    <row r="55" spans="1:1592" ht="12" customHeight="1" x14ac:dyDescent="0.2">
      <c r="A55" s="21" t="s">
        <v>61</v>
      </c>
      <c r="B55" s="22">
        <v>6000000</v>
      </c>
      <c r="C55" s="22">
        <v>1873084</v>
      </c>
      <c r="D55" s="22">
        <v>2746483</v>
      </c>
      <c r="E55" s="22">
        <v>3296362</v>
      </c>
      <c r="F55" s="22">
        <v>2586065</v>
      </c>
      <c r="G55" s="22">
        <v>1182059</v>
      </c>
      <c r="H55" s="22">
        <v>1296533</v>
      </c>
      <c r="I55" s="22">
        <v>2300000</v>
      </c>
      <c r="J55" s="22">
        <v>2283705</v>
      </c>
      <c r="K55" s="22">
        <v>2500000</v>
      </c>
      <c r="L55" s="22">
        <v>2617000</v>
      </c>
      <c r="M55" s="22">
        <v>2861690</v>
      </c>
      <c r="N55" s="22">
        <v>2807111.93</v>
      </c>
      <c r="O55" s="22">
        <v>2993470.04</v>
      </c>
      <c r="P55" s="22">
        <v>3040000</v>
      </c>
      <c r="Q55" s="22"/>
      <c r="R55" s="22"/>
      <c r="S55" s="22"/>
      <c r="T55" s="34"/>
      <c r="U55" s="45"/>
      <c r="V55" s="45"/>
      <c r="W55" s="45"/>
    </row>
    <row r="56" spans="1:1592" ht="12" customHeight="1" x14ac:dyDescent="0.2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32"/>
      <c r="U56" s="43"/>
      <c r="V56" s="43"/>
      <c r="W56" s="43"/>
    </row>
    <row r="57" spans="1:1592" ht="12" customHeight="1" x14ac:dyDescent="0.2">
      <c r="A57" s="21" t="s">
        <v>20</v>
      </c>
      <c r="B57" s="22">
        <v>59422045</v>
      </c>
      <c r="C57" s="22">
        <v>59521026</v>
      </c>
      <c r="D57" s="22">
        <v>59982242</v>
      </c>
      <c r="E57" s="22">
        <v>58798476</v>
      </c>
      <c r="F57" s="22">
        <v>64974645.150000006</v>
      </c>
      <c r="G57" s="22">
        <v>63140074</v>
      </c>
      <c r="H57" s="22">
        <v>53199253.799999997</v>
      </c>
      <c r="I57" s="22">
        <v>55647417</v>
      </c>
      <c r="J57" s="22">
        <v>54683101</v>
      </c>
      <c r="K57" s="22">
        <v>52523062</v>
      </c>
      <c r="L57" s="22">
        <v>53218864</v>
      </c>
      <c r="M57" s="22">
        <v>58085055</v>
      </c>
      <c r="N57" s="22">
        <v>58561258.609999992</v>
      </c>
      <c r="O57" s="22">
        <v>62598499.259999998</v>
      </c>
      <c r="P57" s="22">
        <v>56720965.139999993</v>
      </c>
      <c r="Q57" s="22">
        <v>59670414</v>
      </c>
      <c r="R57" s="22">
        <v>61106003</v>
      </c>
      <c r="S57" s="22">
        <f>S51+S41+S30+S19+S12+S5</f>
        <v>62236519.780000001</v>
      </c>
      <c r="T57" s="34">
        <f>T51+T41+T30+T19+T12+T5</f>
        <v>63743781.560000002</v>
      </c>
      <c r="U57" s="34">
        <f>U51+U41+U30+U19+U12+U5</f>
        <v>65624088</v>
      </c>
      <c r="V57" s="34">
        <f>V51+V41+V30+V19+V12+V5</f>
        <v>64499565.880000003</v>
      </c>
      <c r="W57" s="34">
        <f>W51+W41+W30+W19+W12+W5</f>
        <v>64006412.769999996</v>
      </c>
    </row>
    <row r="59" spans="1:1592" x14ac:dyDescent="0.2">
      <c r="A59" s="16" t="s">
        <v>34</v>
      </c>
    </row>
    <row r="60" spans="1:1592" x14ac:dyDescent="0.2">
      <c r="A60" s="17" t="s">
        <v>40</v>
      </c>
    </row>
    <row r="61" spans="1:1592" x14ac:dyDescent="0.2">
      <c r="A61" s="17" t="s">
        <v>44</v>
      </c>
    </row>
    <row r="62" spans="1:1592" x14ac:dyDescent="0.2">
      <c r="A62" s="17" t="s">
        <v>43</v>
      </c>
    </row>
    <row r="63" spans="1:1592" x14ac:dyDescent="0.2">
      <c r="A63" s="17" t="s">
        <v>65</v>
      </c>
    </row>
    <row r="64" spans="1:1592" x14ac:dyDescent="0.2">
      <c r="A64" s="16" t="s">
        <v>66</v>
      </c>
    </row>
    <row r="65" spans="1:1" x14ac:dyDescent="0.2">
      <c r="A65" s="18" t="s">
        <v>52</v>
      </c>
    </row>
    <row r="66" spans="1:1" x14ac:dyDescent="0.2">
      <c r="A66" s="18" t="s">
        <v>70</v>
      </c>
    </row>
    <row r="68" spans="1:1" x14ac:dyDescent="0.2">
      <c r="A68" s="16" t="s">
        <v>3</v>
      </c>
    </row>
  </sheetData>
  <mergeCells count="1">
    <mergeCell ref="A2:A3"/>
  </mergeCells>
  <pageMargins left="0.7" right="0.7" top="0.78740157499999996" bottom="0.78740157499999996" header="0.3" footer="0.3"/>
  <pageSetup paperSize="9" scale="67" orientation="portrait" r:id="rId1"/>
  <colBreaks count="1" manualBreakCount="1">
    <brk id="10" max="6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Paolo Degiorgi"/>
    <f:field ref="CCAPRECONFIG_15_1001_Objektname" par="" edit="true" text="2_ausgaben_qualitaets-und_absatzfoerderung_1999-2018_datenreihe_d"/>
    <f:field ref="CHPRECONFIG_1_1001_Objektname" par="" edit="true" text="2_ausgaben_qualitaets-und_absatzfoerderung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Bovigny-Ackermann Karin BLW</cp:lastModifiedBy>
  <cp:lastPrinted>2015-09-09T08:35:24Z</cp:lastPrinted>
  <dcterms:created xsi:type="dcterms:W3CDTF">2011-09-15T10:17:54Z</dcterms:created>
  <dcterms:modified xsi:type="dcterms:W3CDTF">2021-10-28T08:58:11Z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2018-12-26T11:41:14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*COO.2101.101.7.1381656*</vt:lpwstr>
  </property>
  <property fmtid="{D5CDD505-2E9C-101B-9397-08002B2CF9AE}" pid="78" name="FSC#COOELAK@1.1001:RefBarCode">
    <vt:lpwstr>*COO.2101.101.2.1381594*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paolo.degiorgi@blw.admin.ch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COO.2101.101.7.1381656</vt:lpwstr>
  </property>
  <property fmtid="{D5CDD505-2E9C-101B-9397-08002B2CF9AE}" pid="124" name="FSC#FSCFOLIO@1.1001:docpropproject">
    <vt:lpwstr/>
  </property>
</Properties>
</file>